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CFLOW" sheetId="3" r:id="rId3"/>
    <sheet name="EQUITY" sheetId="4" r:id="rId4"/>
    <sheet name="NOTES" sheetId="5" r:id="rId5"/>
  </sheets>
  <definedNames>
    <definedName name="_xlnm.Print_Area" localSheetId="0">'INCOME STAT'!$A$1:$L$51</definedName>
    <definedName name="_xlnm.Print_Area" localSheetId="4">'NOTES'!$A$1:$J$273</definedName>
  </definedNames>
  <calcPr fullCalcOnLoad="1"/>
</workbook>
</file>

<file path=xl/sharedStrings.xml><?xml version="1.0" encoding="utf-8"?>
<sst xmlns="http://schemas.openxmlformats.org/spreadsheetml/2006/main" count="460" uniqueCount="360">
  <si>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</si>
  <si>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</si>
  <si>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</si>
  <si>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</si>
  <si>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</si>
  <si>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</si>
  <si>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</si>
  <si>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</si>
  <si>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</si>
  <si>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</si>
  <si>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</si>
  <si>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</si>
  <si>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</si>
  <si>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</si>
  <si>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</si>
  <si>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</si>
  <si>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</si>
  <si>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</si>
  <si>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</si>
  <si>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</si>
  <si>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</si>
  <si>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</si>
  <si>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</si>
  <si>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</si>
  <si>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</si>
  <si>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</si>
  <si>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</si>
  <si>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</si>
  <si>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</si>
  <si>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</si>
  <si>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</si>
  <si>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</si>
  <si>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</si>
  <si>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</si>
  <si>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</si>
  <si>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</si>
  <si>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</si>
  <si>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</si>
  <si>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</si>
  <si>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</si>
  <si>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</si>
  <si>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</si>
  <si>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</si>
  <si>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</si>
  <si>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</si>
  <si>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</si>
  <si>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</si>
  <si>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</si>
  <si>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</si>
  <si>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</si>
  <si>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</si>
  <si>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</si>
  <si>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</si>
  <si>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</si>
  <si>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</si>
  <si>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</si>
  <si>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</si>
  <si>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</si>
  <si>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</si>
  <si>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</si>
  <si>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</si>
  <si>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</si>
  <si>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</si>
  <si>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</si>
  <si>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</si>
  <si>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</si>
  <si>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</si>
  <si>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</si>
  <si>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</si>
  <si>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</si>
  <si>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</si>
  <si>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</si>
  <si>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</si>
  <si>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</si>
  <si>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</si>
  <si>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</si>
  <si>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</si>
  <si>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</si>
  <si>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</si>
  <si>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</si>
  <si>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</si>
  <si>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</si>
  <si>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</si>
  <si>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</si>
  <si>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</si>
  <si>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</si>
  <si>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</si>
  <si>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</si>
  <si>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</si>
  <si>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</si>
  <si>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</si>
  <si>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</si>
  <si>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</si>
  <si>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</si>
  <si>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</si>
  <si>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</si>
  <si>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</si>
  <si>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</si>
  <si>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</si>
  <si>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</si>
  <si>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</si>
  <si>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</si>
  <si>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</si>
  <si>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</si>
  <si>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</si>
  <si>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</si>
  <si>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</si>
  <si>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</si>
  <si>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</si>
  <si>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</si>
  <si>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</si>
  <si>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</si>
  <si>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</si>
  <si>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</si>
  <si>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</si>
  <si>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</si>
  <si>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</si>
  <si>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</si>
  <si>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</si>
  <si>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</si>
  <si>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</si>
  <si>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</si>
  <si>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</si>
  <si>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</si>
  <si>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</si>
  <si>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Current period</t>
  </si>
  <si>
    <t>Deposits with licensed banks</t>
  </si>
  <si>
    <t>Progress billings</t>
  </si>
  <si>
    <t>ICSLS -equity</t>
  </si>
  <si>
    <t>component</t>
  </si>
  <si>
    <t>There were no material events subsequent to the end of the current quarter.</t>
  </si>
  <si>
    <t>I) Basic Earnings per share</t>
  </si>
  <si>
    <t>Net profit for the period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</si>
  <si>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</si>
  <si>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</si>
  <si>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</si>
  <si>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</si>
  <si>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</si>
  <si>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 xml:space="preserve"> Less: Fixed deposit in Sinking Fund Account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</si>
  <si>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</si>
  <si>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</si>
  <si>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</si>
  <si>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>denominator (per 1000 shares)</t>
  </si>
  <si>
    <t>Balance as of 1 January 2006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</si>
  <si>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</si>
  <si>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</si>
  <si>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</si>
  <si>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</si>
  <si>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</si>
  <si>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</si>
  <si>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</si>
  <si>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</si>
  <si>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</si>
  <si>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</si>
  <si>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</si>
  <si>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</si>
  <si>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</si>
  <si>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</si>
  <si>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</si>
  <si>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</si>
  <si>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</si>
  <si>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</si>
  <si>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</si>
  <si>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</si>
  <si>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</si>
  <si>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</si>
  <si>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</si>
  <si>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</si>
  <si>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Total Equity</t>
  </si>
  <si>
    <t>Minority interests</t>
  </si>
  <si>
    <t>A13</t>
  </si>
  <si>
    <t>Discontinued Operation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</si>
  <si>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</si>
  <si>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</si>
  <si>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</si>
  <si>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</si>
  <si>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</si>
  <si>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</si>
  <si>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</si>
  <si>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</si>
  <si>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</si>
  <si>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Profit for the period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</si>
  <si>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</si>
  <si>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</si>
  <si>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</si>
  <si>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</si>
  <si>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 xml:space="preserve">Profit for the period from discontinued operation </t>
  </si>
  <si>
    <t>Basic, profit from discontinued operation (sen)</t>
  </si>
  <si>
    <t>Profit/(Loss) for the period from continuing operations</t>
  </si>
  <si>
    <t>Net cash used in operating activities</t>
  </si>
  <si>
    <t>Net cash used in investing activities</t>
  </si>
  <si>
    <t>Net cash generated from financing activities</t>
  </si>
  <si>
    <t xml:space="preserve">Effects of exchange rate changes </t>
  </si>
  <si>
    <t>EXPLANATORY NOTES PURSUANT TO FRS 134</t>
  </si>
  <si>
    <t>Segment Revenue</t>
  </si>
  <si>
    <t>Revenue from continuing operations:</t>
  </si>
  <si>
    <t>Segment Results</t>
  </si>
  <si>
    <t>Results from continuing operations:</t>
  </si>
  <si>
    <t>The revenue, results and cash flows of the three subsidiaries were as follows:</t>
  </si>
  <si>
    <t>Profit before taxation</t>
  </si>
  <si>
    <t>Profit for the period from a discontinued operation</t>
  </si>
  <si>
    <t xml:space="preserve"> Prepaid lease payments</t>
  </si>
  <si>
    <t xml:space="preserve">Profit attributable to ordinary equity holders: </t>
  </si>
  <si>
    <t xml:space="preserve">  Profit from discontinued operation (RM'000)</t>
  </si>
  <si>
    <t>Continuing operations (Sen)</t>
  </si>
  <si>
    <t>Discontinued operation (Sen)</t>
  </si>
  <si>
    <t xml:space="preserve"> Total</t>
  </si>
  <si>
    <t xml:space="preserve">a) Numerator </t>
  </si>
  <si>
    <t xml:space="preserve">  Interest saved from conversion of ICSLS net of taxation (RM'000)</t>
  </si>
  <si>
    <t>Assumed conversion of ICSLS into ordinary shares</t>
  </si>
  <si>
    <t>Basic, for profit for the period (sen)</t>
  </si>
  <si>
    <t xml:space="preserve">     Term loan </t>
  </si>
  <si>
    <t xml:space="preserve">  Loss from continuing operation (RM'000)</t>
  </si>
  <si>
    <t xml:space="preserve">As previously stated </t>
  </si>
  <si>
    <t>Balance as of 1 January 2006 (restated)</t>
  </si>
  <si>
    <t>Expenses excluding depreciation and amortisation, finance cost and tax</t>
  </si>
  <si>
    <t>Prior year adjustment -effects of adopting FRS 3</t>
  </si>
  <si>
    <t>Net assets per share (RM)</t>
  </si>
  <si>
    <t>Continued Operations</t>
  </si>
  <si>
    <t>Discontinued Operations</t>
  </si>
  <si>
    <t>31-12-06</t>
  </si>
  <si>
    <t xml:space="preserve">Balance as of 1 January 2007 </t>
  </si>
  <si>
    <t>Current tax assets</t>
  </si>
  <si>
    <t>Other receivables &amp; other assets</t>
  </si>
  <si>
    <t>Share Premium</t>
  </si>
  <si>
    <t>Exchange Reserve</t>
  </si>
  <si>
    <t xml:space="preserve">  Statement for the year ended 31 December 2006)</t>
  </si>
  <si>
    <t>(The Condensed Consolidated Income Statement should be read in conjunction with the Annual Financial Statement  for the year ended 31 December 2006)</t>
  </si>
  <si>
    <t>The auditors' report on the financial statements for the year ended 31 December 2006 was not qualified.</t>
  </si>
  <si>
    <t>Conversion of ICSLS into shares</t>
  </si>
  <si>
    <t xml:space="preserve"> Less: Cash held as security value</t>
  </si>
  <si>
    <t>FRS 124</t>
  </si>
  <si>
    <t xml:space="preserve">    Related Party Disclosures</t>
  </si>
  <si>
    <t>(The Condensed Consolidated Balance Sheet should be read in conjunction with the Annual Financial Statement for the year ended 31 December 2006)</t>
  </si>
  <si>
    <t>&lt;----------------------------   Attributable to equity holders of parent     ---------------------------------&gt;</t>
  </si>
  <si>
    <t>Reserve on</t>
  </si>
  <si>
    <t>Consolidation</t>
  </si>
  <si>
    <t xml:space="preserve">  Profit/ (Loss) from continuing operations (RM'000)</t>
  </si>
  <si>
    <t>Fully diluted</t>
  </si>
  <si>
    <t>N/A</t>
  </si>
  <si>
    <t xml:space="preserve">Basic, profit/ (loss) from continuing operations (sen) </t>
  </si>
  <si>
    <t xml:space="preserve">     Other borrowings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</si>
  <si>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</si>
  <si>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</si>
  <si>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</si>
  <si>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The interim financial report is unaudited and has been prepared in compliance with FRS 134,  Interim  Financial</t>
  </si>
  <si>
    <t>Reporting and paragraph 9.22 of the Listing Requirements of Bursa Malaysia Securities  Berhad.</t>
  </si>
  <si>
    <t xml:space="preserve">year ended 31 December 2006. </t>
  </si>
  <si>
    <t>The interim financial report should be read in conjunction with the audited financial statements of the Group for the</t>
  </si>
  <si>
    <t xml:space="preserve">The accounting policies and methods of computation adopted by the Group in this interim financial report are </t>
  </si>
  <si>
    <t>consistent with those adopted in the financial statements for the year ended 31 December 2006 except for the</t>
  </si>
  <si>
    <t>adoption of the following Financial Reporting Standards ("FRS") effective for financial period beginning 1 January</t>
  </si>
  <si>
    <t>2007:-</t>
  </si>
  <si>
    <t>There were no items affecting assets, liabilities, equity, net income or cash flows of the Group that are unusual</t>
  </si>
  <si>
    <t>There were no significant changes in estimates of amount, which give a material effect in the current financial period.</t>
  </si>
  <si>
    <t>On 7 December 2005, The Group publicly announced the decision to dispose three of Northern Elevator Berhad</t>
  </si>
  <si>
    <t>subsidiaries comprising the lift and escalators division. The disposal of the subsidiaries was completed on 29 August</t>
  </si>
  <si>
    <t>2006.The results of the three subsidiaries were classified as discontinued operations in the income statement for the</t>
  </si>
  <si>
    <t>provision being made on certain profitable subsidiary companies.</t>
  </si>
  <si>
    <t>Northern Elevator Berhad ("NEB"), a 60% subsidiary of Emico has commenced legal proceedings in the Penang High</t>
  </si>
  <si>
    <t>including (aggravated) and/or exemplary damages for written defamation, an injunction to stop the Defendants</t>
  </si>
  <si>
    <t>whether, on its own or through their agents or otherwise from publishing or cause or allow to be published the said</t>
  </si>
  <si>
    <t xml:space="preserve">libel against the plaintiff and interest at such rate of 8% thereafter until full and final settlement. The matter is </t>
  </si>
  <si>
    <t>an injunction restraining the Defendants from infringing , passing off and manufacturing products in</t>
  </si>
  <si>
    <t>violation of the Plaintiffs trade mark;</t>
  </si>
  <si>
    <t>withdrawal Removal or dislodgement from Registrar of Companies of the name "Fuji" are any other name</t>
  </si>
  <si>
    <t>bearing or resembling the name "Fuji";</t>
  </si>
  <si>
    <t>On 17 April 2006, the court ordered an interim injuction against the Defendants preventing them from using  the</t>
  </si>
  <si>
    <t>trade mark, logo or any mark with the conjunctive work FUJI and/or Northern with an upward arrow in a circle. The</t>
  </si>
  <si>
    <t>injunction will be in effect until the disposal of the suit. The Defendants have filed an appeal to the Court of Appeal</t>
  </si>
  <si>
    <t>against the High Court's decision on 17 April 2006. Claims by the Plaintiff for damages are to be determined by the</t>
  </si>
  <si>
    <t>Court.</t>
  </si>
  <si>
    <t>The Plaintiff's solicitors are of the opinion that the Plaintiff has a strong case against the Defendants and need to</t>
  </si>
  <si>
    <t>pursue the same to prevent any damage to their business, The estimated costs are to be in region of RM130,000.</t>
  </si>
  <si>
    <t xml:space="preserve">                  3 months ended</t>
  </si>
  <si>
    <t>Results from continuing operations</t>
  </si>
  <si>
    <t>Results from discontinued operations</t>
  </si>
  <si>
    <t>Net increase/(decrease) in cash and cash equivalents</t>
  </si>
  <si>
    <t>This standard affects the identification of related parties, and results in additional related party disclosures presented</t>
  </si>
  <si>
    <t>in the financial statements.</t>
  </si>
  <si>
    <t>A14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</si>
  <si>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</si>
  <si>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</si>
  <si>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</si>
  <si>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</si>
  <si>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</si>
  <si>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</si>
  <si>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</si>
  <si>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</si>
  <si>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</si>
  <si>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>corresponding quarter and period.</t>
  </si>
  <si>
    <t>Comparison with immediate preceding quarter</t>
  </si>
  <si>
    <t>B13</t>
  </si>
  <si>
    <t>The Group will continue to dispose off certain non-productive assets to generate fund for the redemption of Loan Stocks</t>
  </si>
  <si>
    <t>which will expire in May 2009 in order to reduce the gearing ratio of the Group and enhance the cashflow position of the</t>
  </si>
  <si>
    <t>Group through lower coupon payments being made.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</si>
  <si>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</si>
  <si>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</si>
  <si>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</si>
  <si>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Facts and Issues into Court.</t>
  </si>
  <si>
    <t>FOR THE FINANCIAL QUARTER ENDED 30 SEPTEMBER 2007</t>
  </si>
  <si>
    <t>FOR THE 9 MONTHS ENDED 30 SEPTEMBER 2007</t>
  </si>
  <si>
    <t>AS AT 30 SEPTEMBER 2007</t>
  </si>
  <si>
    <t>UNAUDITED QUARTERLY REPORT FOR THE FINANCIAL QUARTER ENDED 30 SEPTEMBER 2007</t>
  </si>
  <si>
    <t>30-09-07</t>
  </si>
  <si>
    <t>Balance as of 30 September 2007</t>
  </si>
  <si>
    <t>Balance as of 30 September 2006</t>
  </si>
  <si>
    <t>30.9.2007</t>
  </si>
  <si>
    <t>30.9.2006</t>
  </si>
  <si>
    <t>Group borrowings and debt securities as at 30 September  2007 are as follows:</t>
  </si>
  <si>
    <t>The Directors do not recommend any dividend for the period ended 30 September 2007.</t>
  </si>
  <si>
    <t xml:space="preserve">Significant transactions between the Group with the related parties during the financial period ended 30 September  2007 </t>
  </si>
  <si>
    <t>1/1/2006 to</t>
  </si>
  <si>
    <t>30/9/2006</t>
  </si>
  <si>
    <t>29/8/2006</t>
  </si>
  <si>
    <t>period ended 30 September 2006.</t>
  </si>
  <si>
    <t>The analysis by activity of the Group for the financial period ended 30 September 2007 are as follows:</t>
  </si>
  <si>
    <t>30/9/2007</t>
  </si>
  <si>
    <t xml:space="preserve">                  9 months ended</t>
  </si>
  <si>
    <t>There have been no issuance and repayment of debt and equity securities for the financial quarter ended 30 September 2007</t>
  </si>
  <si>
    <t>a) Redemption of 47,211 units RSLS amounting to RM4,241,212 on 9 July 2007.</t>
  </si>
  <si>
    <t xml:space="preserve">  9 months </t>
  </si>
  <si>
    <t>There were no corporate proposals announced but not completed.</t>
  </si>
  <si>
    <t>The valuations of  land and building have been brought forward without amendments from the previous annual financial</t>
  </si>
  <si>
    <t xml:space="preserve">statements. </t>
  </si>
  <si>
    <t>Details of pending litigation as at 23 November 2007 are as follow:</t>
  </si>
  <si>
    <t>Minority interest of subsidiary disposed</t>
  </si>
  <si>
    <t xml:space="preserve">because of their nature, size or incidence during the quarter under review except for the disposal of 79.75%  equity </t>
  </si>
  <si>
    <t>b) Redemption of 27,770 units RSLS amounting to RM2,514,167 on 28 September 2007.</t>
  </si>
  <si>
    <t>Real property gains tax</t>
  </si>
  <si>
    <t>The Group's effective tax rate for the period ended 30 September 2007 was higher than the statutory tax rate due to tax</t>
  </si>
  <si>
    <t>interest in Emico Properties Sdn Bhd for a cash consideration of RM6.8 Million which was completed on 9 July 2007.</t>
  </si>
  <si>
    <t>Cash and cash equivalents at 30 September</t>
  </si>
  <si>
    <t xml:space="preserve">Purchases of trading items </t>
  </si>
  <si>
    <t>U Can Marketing Sdn Bhd</t>
  </si>
  <si>
    <t>For the current quarter under review, the Group posted revenue of RM18.49 million as compared to RM15.98 million in</t>
  </si>
  <si>
    <t>the preceding quarter. The higher revenue for current quarter was caused by the property development division.</t>
  </si>
  <si>
    <t>9 months</t>
  </si>
  <si>
    <t xml:space="preserve">       9 months ended </t>
  </si>
  <si>
    <t xml:space="preserve">        3 months ended </t>
  </si>
  <si>
    <t>disposal of its lift and elevators division amounting to RM10.72 million.</t>
  </si>
  <si>
    <t>corresponding cumulative period. The better results for the 9 months ended 30 September 2006 was due to the gain on</t>
  </si>
  <si>
    <t xml:space="preserve">There has been no change in the composition of the Group except for the disposal of 79.75% equity interest in Emico </t>
  </si>
  <si>
    <t>Properties Sdn Bhd which was completed on 9 July 2007.</t>
  </si>
  <si>
    <t>There were no profit on sale of investments or properties for the current financial period except for the followings:</t>
  </si>
  <si>
    <t>b) Disposal of Lot Nos 468, 469, 470, 471, 472, 473, 474, 475 and 479, Section 1, Jelutong Town, Daerah Timur Laut,</t>
  </si>
  <si>
    <t>million and 24.85% to RM53.34 million respectively from RM15.68 million and RM42.72 million in the preceding year</t>
  </si>
  <si>
    <t xml:space="preserve">The Group revenue for the third quarter and nine months ended 30 September 2007 increased by 17.89% to RM18.49 </t>
  </si>
  <si>
    <t>The Group recorded a profit before taxation of RM0.52 million as compared to RM8.27 million for the preceding</t>
  </si>
  <si>
    <t xml:space="preserve">except for the followings: </t>
  </si>
  <si>
    <t>currently fixed for case management and is adjourned to 28 December 2007 pending filing of the Statement of Agreed</t>
  </si>
  <si>
    <t>Court Civil No. 22-386-2004 (MT4) against Nanyang Siang Pau and Tan Hoo Chuan ("Defendants") for damages</t>
  </si>
  <si>
    <t xml:space="preserve">a) Disposal of 79.75% equity interest in Emico Properties Sdn Bhd completed on 9 July 2007 for a total cash </t>
  </si>
  <si>
    <t xml:space="preserve">     consideration of RM6.80 million which realised a gain of  RM1.52 million to the Group.</t>
  </si>
  <si>
    <t xml:space="preserve">    Pulau Pinang completed on 21 September 2007 for a cash consideration of RM0.70 million which realised a gain of</t>
  </si>
  <si>
    <t xml:space="preserve">    RM0.20 million to the Group.</t>
  </si>
  <si>
    <t xml:space="preserve">     cash consideration of RM1.10 million which realised a agin of RM0.10 million to the Group.</t>
  </si>
  <si>
    <t xml:space="preserve">c) Disposal of Lot 1594 &amp; 1595 Mk Sungai Petani, Daerah Kuala Muda, Kedah completed on 25 September 2007 for a </t>
  </si>
  <si>
    <t>The proceeds from the above disposals were used to redeem RSLS and coupon payment.</t>
  </si>
  <si>
    <t>Gain on disposal of subsidiary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</si>
</sst>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8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9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173" fontId="1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Font="1" applyAlignment="1">
      <alignment/>
    </xf>
    <xf numFmtId="173" fontId="0" fillId="0" borderId="0" xfId="15" applyNumberFormat="1" applyAlignment="1">
      <alignment/>
    </xf>
    <xf numFmtId="2" fontId="1" fillId="0" borderId="5" xfId="0" applyNumberFormat="1" applyFont="1" applyBorder="1" applyAlignment="1">
      <alignment/>
    </xf>
    <xf numFmtId="49" fontId="1" fillId="0" borderId="0" xfId="15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3" fontId="1" fillId="0" borderId="10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43" fontId="1" fillId="0" borderId="2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4" xfId="0" applyFont="1" applyBorder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0" fillId="0" borderId="1" xfId="0" applyFill="1" applyBorder="1" applyAlignment="1">
      <alignment/>
    </xf>
    <xf numFmtId="173" fontId="1" fillId="0" borderId="13" xfId="0" applyNumberFormat="1" applyFont="1" applyBorder="1" applyAlignment="1">
      <alignment/>
    </xf>
    <xf numFmtId="173" fontId="1" fillId="0" borderId="9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1" fillId="0" borderId="5" xfId="15" applyFont="1" applyBorder="1" applyAlignment="1">
      <alignment/>
    </xf>
    <xf numFmtId="0" fontId="0" fillId="0" borderId="0" xfId="0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1" fillId="0" borderId="4" xfId="15" applyNumberFormat="1" applyFont="1" applyBorder="1" applyAlignment="1">
      <alignment horizontal="right"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6"/>
  <sheetViews>
    <sheetView tabSelected="1" workbookViewId="0" topLeftCell="A1">
      <selection activeCell="J46" sqref="J46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303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19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17">
        <v>39355</v>
      </c>
      <c r="H9" s="17">
        <v>38990</v>
      </c>
      <c r="I9" s="3"/>
      <c r="J9" s="17">
        <v>39355</v>
      </c>
      <c r="K9" s="17">
        <v>38990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 t="s">
        <v>0</v>
      </c>
      <c r="L11" s="1"/>
    </row>
    <row r="12" spans="1:12" ht="12.75">
      <c r="A12" s="38" t="s">
        <v>218</v>
      </c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25</v>
      </c>
      <c r="B13" s="1"/>
      <c r="C13" s="1"/>
      <c r="D13" s="1"/>
      <c r="E13" s="1"/>
      <c r="F13" s="1"/>
      <c r="G13" s="12">
        <v>18488</v>
      </c>
      <c r="H13" s="12">
        <v>15682</v>
      </c>
      <c r="I13" s="1"/>
      <c r="J13" s="12">
        <v>53343</v>
      </c>
      <c r="K13" s="12">
        <v>42724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 t="s">
        <v>0</v>
      </c>
      <c r="H14" s="5" t="s">
        <v>0</v>
      </c>
      <c r="I14" s="1"/>
      <c r="J14" s="5" t="s">
        <v>0</v>
      </c>
      <c r="K14" s="5" t="s">
        <v>0</v>
      </c>
      <c r="L14" s="1"/>
      <c r="M14" s="1"/>
      <c r="N14" s="1"/>
      <c r="O14" s="1"/>
    </row>
    <row r="15" spans="1:15" ht="12.75">
      <c r="A15" s="1" t="s">
        <v>172</v>
      </c>
      <c r="B15" s="1"/>
      <c r="C15" s="1"/>
      <c r="D15" s="1"/>
      <c r="E15" s="1"/>
      <c r="F15" s="1"/>
      <c r="G15" s="5">
        <v>534</v>
      </c>
      <c r="H15" s="5">
        <v>564</v>
      </c>
      <c r="I15" s="1"/>
      <c r="J15" s="5">
        <v>1037</v>
      </c>
      <c r="K15" s="5">
        <v>923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359</v>
      </c>
      <c r="B17" s="1"/>
      <c r="C17" s="1"/>
      <c r="D17" s="1"/>
      <c r="E17" s="1"/>
      <c r="F17" s="1"/>
      <c r="G17" s="5">
        <v>1252</v>
      </c>
      <c r="H17" s="5">
        <v>10717</v>
      </c>
      <c r="I17" s="1"/>
      <c r="J17" s="5">
        <v>1252</v>
      </c>
      <c r="K17" s="5">
        <v>10717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173</v>
      </c>
      <c r="B19" s="1"/>
      <c r="C19" s="1"/>
      <c r="D19" s="1"/>
      <c r="E19" s="1"/>
      <c r="F19" s="1"/>
      <c r="G19" s="5">
        <v>-329</v>
      </c>
      <c r="H19" s="5">
        <v>-336</v>
      </c>
      <c r="I19" s="1"/>
      <c r="J19" s="5">
        <v>-1052</v>
      </c>
      <c r="K19" s="5">
        <v>-975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215</v>
      </c>
      <c r="B21" s="1"/>
      <c r="C21" s="1"/>
      <c r="D21" s="1"/>
      <c r="E21" s="1"/>
      <c r="F21" s="1"/>
      <c r="G21" s="5">
        <v>-18645</v>
      </c>
      <c r="H21" s="5">
        <v>-15063</v>
      </c>
      <c r="I21" s="1"/>
      <c r="J21" s="5">
        <v>-50823</v>
      </c>
      <c r="K21" s="5">
        <v>-41455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5"/>
      <c r="H22" s="5"/>
      <c r="I22" s="1"/>
      <c r="J22" s="5"/>
      <c r="K22" s="5"/>
      <c r="L22" s="1"/>
      <c r="M22" s="1"/>
      <c r="N22" s="1"/>
      <c r="O22" s="1"/>
    </row>
    <row r="23" spans="1:15" ht="12.75">
      <c r="A23" s="1" t="s">
        <v>26</v>
      </c>
      <c r="B23" s="1"/>
      <c r="C23" s="1"/>
      <c r="D23" s="1"/>
      <c r="E23" s="1"/>
      <c r="F23" s="1"/>
      <c r="G23" s="6">
        <v>-958</v>
      </c>
      <c r="H23" s="6">
        <v>-1406</v>
      </c>
      <c r="I23" s="1"/>
      <c r="J23" s="6">
        <v>-3242</v>
      </c>
      <c r="K23" s="6">
        <v>-3673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135</v>
      </c>
      <c r="B25" s="1"/>
      <c r="C25" s="1"/>
      <c r="D25" s="1"/>
      <c r="E25" s="1"/>
      <c r="F25" s="1"/>
      <c r="G25" s="7">
        <f>SUM(G13:G23)</f>
        <v>342</v>
      </c>
      <c r="H25" s="7">
        <f>SUM(H13:H23)</f>
        <v>10158</v>
      </c>
      <c r="I25" s="1"/>
      <c r="J25" s="7">
        <f>SUM(J13:J23)</f>
        <v>515</v>
      </c>
      <c r="K25" s="7">
        <f>SUM(K13:K23)</f>
        <v>8261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7"/>
      <c r="H26" s="7"/>
      <c r="I26" s="1"/>
      <c r="J26" s="7"/>
      <c r="K26" s="7"/>
      <c r="L26" s="1"/>
      <c r="M26" s="1"/>
      <c r="N26" s="1"/>
      <c r="O26" s="1"/>
    </row>
    <row r="27" spans="1:15" ht="12.75">
      <c r="A27" s="1" t="s">
        <v>53</v>
      </c>
      <c r="B27" s="1"/>
      <c r="C27" s="1"/>
      <c r="D27" s="1"/>
      <c r="E27" s="1"/>
      <c r="F27" s="1"/>
      <c r="G27" s="8">
        <v>-128</v>
      </c>
      <c r="H27" s="8">
        <v>3</v>
      </c>
      <c r="I27" s="1"/>
      <c r="J27" s="8">
        <v>-242</v>
      </c>
      <c r="K27" s="8">
        <v>9</v>
      </c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2" ht="12.75">
      <c r="A29" s="2" t="s">
        <v>188</v>
      </c>
      <c r="G29" s="16">
        <f>+G25+G27</f>
        <v>214</v>
      </c>
      <c r="H29" s="16">
        <f>+H25+H27</f>
        <v>10161</v>
      </c>
      <c r="J29" s="16">
        <f>+J25+J27</f>
        <v>273</v>
      </c>
      <c r="K29" s="16">
        <f>+K25+K27</f>
        <v>8270</v>
      </c>
      <c r="L29" s="1"/>
    </row>
    <row r="30" spans="1:12" ht="12.75">
      <c r="A30" s="2"/>
      <c r="G30" s="16"/>
      <c r="H30" s="16"/>
      <c r="J30" s="16"/>
      <c r="K30" s="16"/>
      <c r="L30" s="1"/>
    </row>
    <row r="31" spans="1:12" ht="12.75">
      <c r="A31" s="38" t="s">
        <v>219</v>
      </c>
      <c r="G31" s="1"/>
      <c r="H31" s="1"/>
      <c r="J31" s="1"/>
      <c r="K31" s="1"/>
      <c r="L31" s="1"/>
    </row>
    <row r="32" spans="1:12" ht="12.75">
      <c r="A32" s="2" t="s">
        <v>186</v>
      </c>
      <c r="G32" s="7">
        <v>0</v>
      </c>
      <c r="H32" s="7">
        <v>1351</v>
      </c>
      <c r="I32" s="52"/>
      <c r="J32" s="7">
        <v>0</v>
      </c>
      <c r="K32" s="7">
        <v>4528</v>
      </c>
      <c r="L32" s="1"/>
    </row>
    <row r="33" spans="1:12" ht="12.75">
      <c r="A33" s="66"/>
      <c r="G33" s="48"/>
      <c r="H33" s="48"/>
      <c r="J33" s="48"/>
      <c r="K33" s="48"/>
      <c r="L33" s="1"/>
    </row>
    <row r="34" spans="1:12" ht="13.5" thickBot="1">
      <c r="A34" s="2" t="s">
        <v>181</v>
      </c>
      <c r="B34" s="1"/>
      <c r="C34" s="1"/>
      <c r="D34" s="1"/>
      <c r="E34" s="1"/>
      <c r="F34" s="1"/>
      <c r="G34" s="49">
        <f>+G29+G32</f>
        <v>214</v>
      </c>
      <c r="H34" s="49">
        <f>+H29+H32</f>
        <v>11512</v>
      </c>
      <c r="I34" s="1"/>
      <c r="J34" s="49">
        <f>+J29+J32</f>
        <v>273</v>
      </c>
      <c r="K34" s="49">
        <f>+K29+K32</f>
        <v>12798</v>
      </c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 t="s">
        <v>182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183</v>
      </c>
      <c r="B37" s="1"/>
      <c r="C37" s="1"/>
      <c r="D37" s="1"/>
      <c r="E37" s="1"/>
      <c r="F37" s="1"/>
      <c r="G37" s="7">
        <v>188</v>
      </c>
      <c r="H37" s="7">
        <v>5565</v>
      </c>
      <c r="I37" s="1"/>
      <c r="J37" s="7">
        <v>252</v>
      </c>
      <c r="K37" s="7">
        <v>5643</v>
      </c>
      <c r="L37" s="1"/>
    </row>
    <row r="38" spans="1:12" ht="12.75">
      <c r="A38" s="1" t="s">
        <v>184</v>
      </c>
      <c r="B38" s="1"/>
      <c r="C38" s="1"/>
      <c r="D38" s="1"/>
      <c r="E38" s="1"/>
      <c r="F38" s="1"/>
      <c r="G38" s="7">
        <v>26</v>
      </c>
      <c r="H38" s="7">
        <v>5947</v>
      </c>
      <c r="I38" s="1"/>
      <c r="J38" s="7">
        <v>21</v>
      </c>
      <c r="K38" s="7">
        <v>7155</v>
      </c>
      <c r="L38" s="1"/>
    </row>
    <row r="39" spans="1:12" ht="12.75">
      <c r="A39" s="1"/>
      <c r="B39" s="1"/>
      <c r="C39" s="1"/>
      <c r="D39" s="1"/>
      <c r="E39" s="1"/>
      <c r="F39" s="1"/>
      <c r="G39" s="15"/>
      <c r="H39" s="15"/>
      <c r="I39" s="1"/>
      <c r="J39" s="15"/>
      <c r="K39" s="15"/>
      <c r="L39" s="1"/>
    </row>
    <row r="40" spans="1:12" ht="13.5" thickBot="1">
      <c r="A40" s="1"/>
      <c r="B40" s="1"/>
      <c r="C40" s="1"/>
      <c r="D40" s="1"/>
      <c r="E40" s="1"/>
      <c r="F40" s="1"/>
      <c r="G40" s="9">
        <f>+G37+G38</f>
        <v>214</v>
      </c>
      <c r="H40" s="9">
        <f>+H37+H38</f>
        <v>11512</v>
      </c>
      <c r="I40" s="1"/>
      <c r="J40" s="9">
        <f>+J37+J38</f>
        <v>273</v>
      </c>
      <c r="K40" s="9">
        <f>+K37+K38</f>
        <v>12798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2" t="s">
        <v>185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240</v>
      </c>
      <c r="B43" s="1"/>
      <c r="C43" s="1"/>
      <c r="D43" s="1"/>
      <c r="E43" s="1"/>
      <c r="F43" s="1"/>
      <c r="G43" s="51">
        <v>0.24</v>
      </c>
      <c r="H43" s="51">
        <v>5.21</v>
      </c>
      <c r="I43" s="1"/>
      <c r="J43" s="51">
        <v>0.37</v>
      </c>
      <c r="K43" s="51">
        <v>3.31</v>
      </c>
      <c r="L43" s="1"/>
    </row>
    <row r="44" spans="1:12" ht="12.75">
      <c r="A44" s="1" t="s">
        <v>187</v>
      </c>
      <c r="B44" s="1"/>
      <c r="C44" s="1"/>
      <c r="D44" s="1"/>
      <c r="E44" s="1"/>
      <c r="F44" s="1"/>
      <c r="G44" s="51">
        <v>0</v>
      </c>
      <c r="H44" s="51">
        <v>0.88</v>
      </c>
      <c r="I44" s="1"/>
      <c r="J44" s="51">
        <f>+G44</f>
        <v>0</v>
      </c>
      <c r="K44" s="51">
        <v>2.96</v>
      </c>
      <c r="L44" s="1"/>
    </row>
    <row r="45" spans="1:12" ht="12.75">
      <c r="A45" s="1"/>
      <c r="B45" s="1"/>
      <c r="C45" s="1"/>
      <c r="D45" s="1"/>
      <c r="E45" s="1"/>
      <c r="F45" s="1"/>
      <c r="G45" s="50"/>
      <c r="H45" s="50"/>
      <c r="I45" s="1"/>
      <c r="J45" s="50"/>
      <c r="K45" s="50"/>
      <c r="L45" s="1"/>
    </row>
    <row r="46" spans="1:12" ht="13.5" thickBot="1">
      <c r="A46" s="1" t="s">
        <v>210</v>
      </c>
      <c r="B46" s="1"/>
      <c r="C46" s="1"/>
      <c r="D46" s="1"/>
      <c r="E46" s="1"/>
      <c r="F46" s="1"/>
      <c r="G46" s="75">
        <f>+G43+G44</f>
        <v>0.24</v>
      </c>
      <c r="H46" s="46">
        <f>+H43+H44</f>
        <v>6.09</v>
      </c>
      <c r="I46" s="1"/>
      <c r="J46" s="53">
        <f>+J43+J44</f>
        <v>0.37</v>
      </c>
      <c r="K46" s="53">
        <f>+K43+K44</f>
        <v>6.27</v>
      </c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thickBot="1">
      <c r="A48" s="1" t="s">
        <v>238</v>
      </c>
      <c r="B48" s="1"/>
      <c r="C48" s="1"/>
      <c r="D48" s="1"/>
      <c r="E48" s="1"/>
      <c r="F48" s="1"/>
      <c r="G48" s="67" t="s">
        <v>239</v>
      </c>
      <c r="H48" s="67" t="s">
        <v>239</v>
      </c>
      <c r="I48" s="1"/>
      <c r="J48" s="67" t="s">
        <v>239</v>
      </c>
      <c r="K48" s="67" t="s">
        <v>239</v>
      </c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1" ht="12.75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227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7"/>
      <c r="H53" s="1"/>
      <c r="I53" s="1"/>
      <c r="J53" s="1"/>
      <c r="K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</sheetData>
  <printOptions/>
  <pageMargins left="0.35" right="0.33" top="0.64" bottom="0.53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workbookViewId="0" topLeftCell="A49">
      <selection activeCell="G68" sqref="G68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302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8" t="s">
        <v>304</v>
      </c>
      <c r="H9" s="3"/>
      <c r="I9" s="18" t="s">
        <v>220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 t="s">
        <v>0</v>
      </c>
    </row>
    <row r="12" spans="1:9" ht="12.75">
      <c r="A12" s="2" t="s">
        <v>153</v>
      </c>
      <c r="B12" s="1"/>
      <c r="C12" s="1"/>
      <c r="D12" s="1"/>
      <c r="E12" s="1"/>
      <c r="F12" s="1"/>
      <c r="G12" s="35"/>
      <c r="H12" s="3"/>
      <c r="I12" s="3"/>
    </row>
    <row r="13" spans="1:9" ht="12.75">
      <c r="A13" s="2" t="s">
        <v>160</v>
      </c>
      <c r="B13" s="1"/>
      <c r="C13" s="1"/>
      <c r="D13" s="1"/>
      <c r="E13" s="1"/>
      <c r="F13" s="1"/>
      <c r="G13" s="44"/>
      <c r="H13" s="3"/>
      <c r="I13" s="44"/>
    </row>
    <row r="14" spans="1:9" ht="12.75">
      <c r="A14" s="1" t="s">
        <v>40</v>
      </c>
      <c r="B14" s="1"/>
      <c r="C14" s="1"/>
      <c r="D14" s="1"/>
      <c r="E14" s="1"/>
      <c r="F14" s="1"/>
      <c r="G14" s="5">
        <v>12188</v>
      </c>
      <c r="H14" s="7"/>
      <c r="I14" s="5">
        <v>14497</v>
      </c>
    </row>
    <row r="15" spans="1:9" ht="12.75">
      <c r="A15" s="1" t="s">
        <v>201</v>
      </c>
      <c r="B15" s="1"/>
      <c r="C15" s="1"/>
      <c r="D15" s="1"/>
      <c r="E15" s="1"/>
      <c r="F15" s="1"/>
      <c r="G15" s="5">
        <v>1185</v>
      </c>
      <c r="H15" s="7"/>
      <c r="I15" s="5">
        <v>1207</v>
      </c>
    </row>
    <row r="16" spans="1:9" ht="12.75">
      <c r="A16" s="1" t="s">
        <v>41</v>
      </c>
      <c r="B16" s="1"/>
      <c r="C16" s="1"/>
      <c r="D16" s="1"/>
      <c r="E16" s="1"/>
      <c r="F16" s="1"/>
      <c r="G16" s="5">
        <v>3882</v>
      </c>
      <c r="H16" s="7"/>
      <c r="I16" s="5">
        <v>3903</v>
      </c>
    </row>
    <row r="17" spans="1:9" ht="12.75">
      <c r="A17" s="1" t="s">
        <v>42</v>
      </c>
      <c r="B17" s="1"/>
      <c r="C17" s="1"/>
      <c r="D17" s="1"/>
      <c r="E17" s="1"/>
      <c r="F17" s="1"/>
      <c r="G17" s="5">
        <v>1361</v>
      </c>
      <c r="H17" s="7"/>
      <c r="I17" s="5">
        <v>1361</v>
      </c>
    </row>
    <row r="18" spans="1:9" ht="12.75">
      <c r="A18" s="1" t="s">
        <v>123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43</v>
      </c>
      <c r="B19" s="1"/>
      <c r="C19" s="1"/>
      <c r="D19" s="1"/>
      <c r="E19" s="1"/>
      <c r="F19" s="1"/>
      <c r="G19" s="5">
        <v>622</v>
      </c>
      <c r="H19" s="7"/>
      <c r="I19" s="5">
        <v>622</v>
      </c>
    </row>
    <row r="20" spans="1:9" ht="12.75">
      <c r="A20" s="1" t="s">
        <v>44</v>
      </c>
      <c r="B20" s="1"/>
      <c r="C20" s="1"/>
      <c r="D20" s="1"/>
      <c r="E20" s="1"/>
      <c r="F20" s="1"/>
      <c r="G20" s="6">
        <v>30499</v>
      </c>
      <c r="H20" s="10"/>
      <c r="I20" s="6">
        <v>26986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50042</v>
      </c>
      <c r="H21" s="10"/>
      <c r="I21" s="13">
        <f>SUM(I14:I20)</f>
        <v>48881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159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28</v>
      </c>
      <c r="D24" s="1"/>
      <c r="E24" s="1"/>
      <c r="F24" s="1"/>
      <c r="G24" s="12">
        <v>27265</v>
      </c>
      <c r="H24" s="10"/>
      <c r="I24" s="12">
        <v>37742</v>
      </c>
    </row>
    <row r="25" spans="1:9" ht="12.75">
      <c r="A25" s="1" t="s">
        <v>20</v>
      </c>
      <c r="B25" s="1"/>
      <c r="D25" s="1"/>
      <c r="E25" s="1"/>
      <c r="F25" s="1"/>
      <c r="G25" s="5">
        <v>7248</v>
      </c>
      <c r="H25" s="10"/>
      <c r="I25" s="5">
        <v>6403</v>
      </c>
    </row>
    <row r="26" spans="1:9" ht="12.75">
      <c r="A26" s="1" t="s">
        <v>21</v>
      </c>
      <c r="B26" s="1"/>
      <c r="D26" s="1"/>
      <c r="E26" s="1"/>
      <c r="F26" s="1"/>
      <c r="G26" s="5">
        <v>21795</v>
      </c>
      <c r="H26" s="10" t="s">
        <v>0</v>
      </c>
      <c r="I26" s="5">
        <v>16735</v>
      </c>
    </row>
    <row r="27" spans="1:9" ht="12.75">
      <c r="A27" s="1" t="s">
        <v>223</v>
      </c>
      <c r="B27" s="1"/>
      <c r="D27" s="1"/>
      <c r="E27" s="1"/>
      <c r="F27" s="1"/>
      <c r="G27" s="5">
        <v>7820</v>
      </c>
      <c r="H27" s="10"/>
      <c r="I27" s="5">
        <v>10009</v>
      </c>
    </row>
    <row r="28" spans="1:9" ht="12.75">
      <c r="A28" s="1" t="s">
        <v>17</v>
      </c>
      <c r="B28" s="1"/>
      <c r="D28" s="1"/>
      <c r="E28" s="1"/>
      <c r="F28" s="1"/>
      <c r="G28" s="5">
        <v>604</v>
      </c>
      <c r="H28" s="10"/>
      <c r="I28" s="5">
        <v>613</v>
      </c>
    </row>
    <row r="29" spans="1:9" ht="12.75">
      <c r="A29" s="1" t="s">
        <v>222</v>
      </c>
      <c r="B29" s="1"/>
      <c r="D29" s="1"/>
      <c r="E29" s="1"/>
      <c r="F29" s="1"/>
      <c r="G29" s="5">
        <v>30</v>
      </c>
      <c r="H29" s="10"/>
      <c r="I29" s="5">
        <v>30</v>
      </c>
    </row>
    <row r="30" spans="1:9" ht="12.75">
      <c r="A30" s="1" t="s">
        <v>126</v>
      </c>
      <c r="B30" s="1"/>
      <c r="D30" s="1"/>
      <c r="E30" s="1"/>
      <c r="F30" s="1"/>
      <c r="G30" s="5">
        <v>945</v>
      </c>
      <c r="H30" s="10"/>
      <c r="I30" s="5">
        <v>9602</v>
      </c>
    </row>
    <row r="31" spans="1:9" ht="12.75">
      <c r="A31" s="1" t="s">
        <v>22</v>
      </c>
      <c r="B31" s="1"/>
      <c r="D31" s="1"/>
      <c r="E31" s="1"/>
      <c r="F31" s="1"/>
      <c r="G31" s="6">
        <v>4784</v>
      </c>
      <c r="H31" s="10"/>
      <c r="I31" s="6">
        <v>5843</v>
      </c>
    </row>
    <row r="32" spans="2:9" ht="12.75">
      <c r="B32" s="1"/>
      <c r="C32" s="1"/>
      <c r="D32" s="1"/>
      <c r="E32" s="1"/>
      <c r="F32" s="1"/>
      <c r="G32" s="13">
        <f>SUM(G24:G31)</f>
        <v>70491</v>
      </c>
      <c r="H32" s="10"/>
      <c r="I32" s="13">
        <f>SUM(I24:I31)</f>
        <v>86977</v>
      </c>
    </row>
    <row r="33" spans="1:9" ht="12.75">
      <c r="A33" s="1"/>
      <c r="B33" s="1"/>
      <c r="C33" s="1"/>
      <c r="D33" s="1"/>
      <c r="E33" s="1"/>
      <c r="F33" s="1"/>
      <c r="G33" s="7"/>
      <c r="H33" s="10"/>
      <c r="I33" s="7"/>
    </row>
    <row r="34" spans="1:9" ht="12.75">
      <c r="A34" s="1"/>
      <c r="B34" s="1"/>
      <c r="C34" s="1"/>
      <c r="D34" s="1"/>
      <c r="E34" s="1"/>
      <c r="F34" s="1"/>
      <c r="G34" s="15"/>
      <c r="H34" s="10"/>
      <c r="I34" s="15"/>
    </row>
    <row r="35" spans="1:9" ht="13.5" thickBot="1">
      <c r="A35" s="2" t="s">
        <v>174</v>
      </c>
      <c r="B35" s="1"/>
      <c r="C35" s="1"/>
      <c r="D35" s="1"/>
      <c r="E35" s="1"/>
      <c r="F35" s="1"/>
      <c r="G35" s="45">
        <f>+G32+G21</f>
        <v>120533</v>
      </c>
      <c r="H35" s="10"/>
      <c r="I35" s="45">
        <f>+I32+I21</f>
        <v>135858</v>
      </c>
    </row>
    <row r="36" spans="1:9" ht="12.75">
      <c r="A36" s="1"/>
      <c r="B36" s="1"/>
      <c r="C36" s="1"/>
      <c r="D36" s="1"/>
      <c r="E36" s="1"/>
      <c r="F36" s="1"/>
      <c r="G36" s="7"/>
      <c r="H36" s="10"/>
      <c r="I36" s="7"/>
    </row>
    <row r="37" spans="1:9" ht="12.75">
      <c r="A37" s="1"/>
      <c r="B37" s="1"/>
      <c r="C37" s="1"/>
      <c r="D37" s="1"/>
      <c r="E37" s="1"/>
      <c r="F37" s="1"/>
      <c r="G37" s="7"/>
      <c r="H37" s="10"/>
      <c r="I37" s="7"/>
    </row>
    <row r="38" spans="1:9" ht="12.75">
      <c r="A38" s="2" t="s">
        <v>154</v>
      </c>
      <c r="B38" s="1"/>
      <c r="C38" s="1"/>
      <c r="D38" s="1"/>
      <c r="E38" s="1"/>
      <c r="F38" s="1"/>
      <c r="G38" s="7"/>
      <c r="H38" s="10"/>
      <c r="I38" s="7"/>
    </row>
    <row r="39" spans="1:9" ht="12.75">
      <c r="A39" s="2" t="s">
        <v>155</v>
      </c>
      <c r="B39" s="1"/>
      <c r="C39" s="1"/>
      <c r="D39" s="1"/>
      <c r="E39" s="1"/>
      <c r="F39" s="1"/>
      <c r="G39" s="7"/>
      <c r="H39" s="10"/>
      <c r="I39" s="7"/>
    </row>
    <row r="40" spans="1:9" ht="12.75">
      <c r="A40" s="1" t="s">
        <v>156</v>
      </c>
      <c r="B40" s="1"/>
      <c r="C40" s="1"/>
      <c r="D40" s="1"/>
      <c r="E40" s="1"/>
      <c r="F40" s="1"/>
      <c r="G40" s="12">
        <v>52066</v>
      </c>
      <c r="H40" s="10"/>
      <c r="I40" s="12">
        <v>51499</v>
      </c>
    </row>
    <row r="41" spans="1:9" ht="12.75">
      <c r="A41" s="1" t="s">
        <v>161</v>
      </c>
      <c r="B41" s="1"/>
      <c r="C41" s="1"/>
      <c r="D41" s="1"/>
      <c r="E41" s="1"/>
      <c r="F41" s="1"/>
      <c r="G41" s="5">
        <v>38165</v>
      </c>
      <c r="H41" s="10"/>
      <c r="I41" s="5">
        <v>37011</v>
      </c>
    </row>
    <row r="42" spans="1:9" ht="12.75">
      <c r="A42" s="1" t="s">
        <v>224</v>
      </c>
      <c r="B42" s="1"/>
      <c r="C42" s="1"/>
      <c r="D42" s="1"/>
      <c r="E42" s="1"/>
      <c r="F42" s="1"/>
      <c r="G42" s="5">
        <v>7737</v>
      </c>
      <c r="H42" s="10"/>
      <c r="I42" s="5">
        <v>7737</v>
      </c>
    </row>
    <row r="43" spans="1:9" ht="12.75">
      <c r="A43" s="1" t="s">
        <v>225</v>
      </c>
      <c r="C43" s="1"/>
      <c r="D43" s="1"/>
      <c r="E43" s="1"/>
      <c r="F43" s="1"/>
      <c r="G43" s="5">
        <v>-754</v>
      </c>
      <c r="H43" s="10"/>
      <c r="I43" s="5">
        <v>-398</v>
      </c>
    </row>
    <row r="44" spans="1:9" ht="12.75">
      <c r="A44" s="1" t="s">
        <v>27</v>
      </c>
      <c r="C44" s="1"/>
      <c r="D44" s="1"/>
      <c r="E44" s="1"/>
      <c r="F44" s="1"/>
      <c r="G44" s="5">
        <v>-72354</v>
      </c>
      <c r="H44" s="10"/>
      <c r="I44" s="5">
        <v>-70902</v>
      </c>
    </row>
    <row r="45" spans="1:9" ht="12.75">
      <c r="A45" s="1"/>
      <c r="C45" s="1"/>
      <c r="D45" s="1"/>
      <c r="E45" s="1"/>
      <c r="F45" s="1"/>
      <c r="G45" s="12">
        <f>SUM(G40:G44)</f>
        <v>24860</v>
      </c>
      <c r="H45" s="10"/>
      <c r="I45" s="12">
        <f>SUM(I40:I44)</f>
        <v>24947</v>
      </c>
    </row>
    <row r="46" spans="1:9" ht="12.75">
      <c r="A46" s="1" t="s">
        <v>169</v>
      </c>
      <c r="B46" s="1"/>
      <c r="C46" s="1"/>
      <c r="D46" s="1"/>
      <c r="E46" s="1"/>
      <c r="F46" s="1"/>
      <c r="G46" s="6">
        <v>7924</v>
      </c>
      <c r="H46" s="10"/>
      <c r="I46" s="6">
        <v>8150</v>
      </c>
    </row>
    <row r="47" spans="1:9" ht="12.75">
      <c r="A47" s="1" t="s">
        <v>168</v>
      </c>
      <c r="B47" s="1"/>
      <c r="C47" s="1"/>
      <c r="D47" s="1"/>
      <c r="E47" s="1"/>
      <c r="F47" s="1"/>
      <c r="G47" s="13">
        <f>+G45+G46</f>
        <v>32784</v>
      </c>
      <c r="H47" s="10"/>
      <c r="I47" s="13">
        <f>+I45+I46</f>
        <v>33097</v>
      </c>
    </row>
    <row r="48" spans="1:9" ht="12.75">
      <c r="A48" s="1"/>
      <c r="B48" s="1"/>
      <c r="C48" s="1"/>
      <c r="D48" s="1"/>
      <c r="E48" s="1"/>
      <c r="F48" s="1"/>
      <c r="G48" s="7"/>
      <c r="H48" s="10"/>
      <c r="I48" s="7"/>
    </row>
    <row r="49" spans="1:9" ht="12.75">
      <c r="A49" s="2" t="s">
        <v>158</v>
      </c>
      <c r="B49" s="1"/>
      <c r="C49" s="1"/>
      <c r="D49" s="1"/>
      <c r="E49" s="1"/>
      <c r="F49" s="1"/>
      <c r="G49" s="7"/>
      <c r="H49" s="10"/>
      <c r="I49" s="7"/>
    </row>
    <row r="50" spans="1:9" ht="12.75">
      <c r="A50" s="1" t="s">
        <v>162</v>
      </c>
      <c r="B50" s="1"/>
      <c r="C50" s="1"/>
      <c r="D50" s="1"/>
      <c r="E50" s="1"/>
      <c r="F50" s="1"/>
      <c r="G50" s="12">
        <v>33158</v>
      </c>
      <c r="H50" s="10"/>
      <c r="I50" s="12">
        <v>40725</v>
      </c>
    </row>
    <row r="51" spans="1:9" ht="12.75">
      <c r="A51" s="1" t="s">
        <v>161</v>
      </c>
      <c r="B51" s="1"/>
      <c r="C51" s="1"/>
      <c r="D51" s="1"/>
      <c r="E51" s="1"/>
      <c r="F51" s="1"/>
      <c r="G51" s="5">
        <v>2813</v>
      </c>
      <c r="H51" s="10"/>
      <c r="I51" s="5">
        <v>4032</v>
      </c>
    </row>
    <row r="52" spans="1:9" ht="12.75">
      <c r="A52" s="1" t="s">
        <v>163</v>
      </c>
      <c r="B52" s="1"/>
      <c r="C52" s="1"/>
      <c r="D52" s="1"/>
      <c r="E52" s="1"/>
      <c r="F52" s="1"/>
      <c r="G52" s="5">
        <v>592</v>
      </c>
      <c r="H52" s="10"/>
      <c r="I52" s="5">
        <v>531</v>
      </c>
    </row>
    <row r="53" spans="1:9" ht="12.75">
      <c r="A53" s="1" t="s">
        <v>164</v>
      </c>
      <c r="B53" s="1"/>
      <c r="C53" s="1"/>
      <c r="D53" s="1"/>
      <c r="E53" s="1"/>
      <c r="F53" s="1"/>
      <c r="G53" s="6">
        <v>574</v>
      </c>
      <c r="H53" s="10"/>
      <c r="I53" s="6">
        <v>583</v>
      </c>
    </row>
    <row r="54" spans="1:9" ht="12.75">
      <c r="A54" s="1"/>
      <c r="B54" s="1"/>
      <c r="C54" s="1"/>
      <c r="D54" s="1"/>
      <c r="E54" s="1"/>
      <c r="F54" s="1"/>
      <c r="G54" s="13">
        <f>SUM(G50:G53)</f>
        <v>37137</v>
      </c>
      <c r="H54" s="10"/>
      <c r="I54" s="13">
        <f>SUM(I50:I53)</f>
        <v>45871</v>
      </c>
    </row>
    <row r="55" spans="1:9" ht="12.75">
      <c r="A55" s="1"/>
      <c r="B55" s="1"/>
      <c r="C55" s="1"/>
      <c r="D55" s="1"/>
      <c r="E55" s="1"/>
      <c r="F55" s="1"/>
      <c r="G55" s="7"/>
      <c r="H55" s="10"/>
      <c r="I55" s="7"/>
    </row>
    <row r="56" spans="1:9" ht="12.75">
      <c r="A56" s="2" t="s">
        <v>157</v>
      </c>
      <c r="B56" s="1"/>
      <c r="C56" s="1"/>
      <c r="D56" s="1"/>
      <c r="E56" s="1"/>
      <c r="F56" s="1"/>
      <c r="G56" s="7"/>
      <c r="H56" s="10"/>
      <c r="I56" s="7"/>
    </row>
    <row r="57" spans="1:9" ht="12.75">
      <c r="A57" s="1" t="s">
        <v>23</v>
      </c>
      <c r="C57" s="1"/>
      <c r="D57" s="1"/>
      <c r="E57" s="1"/>
      <c r="F57" s="1"/>
      <c r="G57" s="12">
        <v>15079</v>
      </c>
      <c r="H57" s="10"/>
      <c r="I57" s="12">
        <v>15177</v>
      </c>
    </row>
    <row r="58" spans="1:9" ht="12.75">
      <c r="A58" s="1" t="s">
        <v>24</v>
      </c>
      <c r="C58" s="1"/>
      <c r="D58" s="1"/>
      <c r="E58" s="1"/>
      <c r="F58" s="1"/>
      <c r="G58" s="5">
        <v>22552</v>
      </c>
      <c r="H58" s="10"/>
      <c r="I58" s="5">
        <v>26980</v>
      </c>
    </row>
    <row r="59" spans="1:9" ht="12.75">
      <c r="A59" s="1" t="s">
        <v>18</v>
      </c>
      <c r="C59" s="1"/>
      <c r="D59" s="1"/>
      <c r="E59" s="1"/>
      <c r="F59" s="1"/>
      <c r="G59" s="5">
        <v>3359</v>
      </c>
      <c r="H59" s="10"/>
      <c r="I59" s="5">
        <v>1505</v>
      </c>
    </row>
    <row r="60" spans="1:9" ht="12.75">
      <c r="A60" s="1" t="s">
        <v>127</v>
      </c>
      <c r="C60" s="1"/>
      <c r="D60" s="1"/>
      <c r="E60" s="1"/>
      <c r="F60" s="1"/>
      <c r="G60" s="5">
        <v>6116</v>
      </c>
      <c r="H60" s="10"/>
      <c r="I60" s="5">
        <v>9332</v>
      </c>
    </row>
    <row r="61" spans="1:9" ht="12.75">
      <c r="A61" s="1" t="s">
        <v>165</v>
      </c>
      <c r="C61" s="1"/>
      <c r="D61" s="1"/>
      <c r="E61" s="1"/>
      <c r="F61" s="1"/>
      <c r="G61" s="5">
        <v>3221</v>
      </c>
      <c r="H61" s="10"/>
      <c r="I61" s="5">
        <v>3637</v>
      </c>
    </row>
    <row r="62" spans="1:9" ht="12.75">
      <c r="A62" s="1" t="s">
        <v>166</v>
      </c>
      <c r="C62" s="1"/>
      <c r="D62" s="1"/>
      <c r="E62" s="1"/>
      <c r="F62" s="1"/>
      <c r="G62" s="5">
        <v>285</v>
      </c>
      <c r="H62" s="10"/>
      <c r="I62" s="5">
        <v>259</v>
      </c>
    </row>
    <row r="63" spans="1:9" ht="12.75">
      <c r="A63" s="1"/>
      <c r="B63" s="1"/>
      <c r="C63" s="1"/>
      <c r="D63" s="1"/>
      <c r="E63" s="1"/>
      <c r="F63" s="1"/>
      <c r="G63" s="13">
        <f>SUM(G57:G62)</f>
        <v>50612</v>
      </c>
      <c r="H63" s="10"/>
      <c r="I63" s="13">
        <f>SUM(I57:I62)</f>
        <v>56890</v>
      </c>
    </row>
    <row r="64" spans="1:9" ht="12.75">
      <c r="A64" s="1"/>
      <c r="B64" s="1"/>
      <c r="C64" s="1"/>
      <c r="D64" s="1"/>
      <c r="E64" s="1"/>
      <c r="F64" s="1"/>
      <c r="G64" s="7"/>
      <c r="H64" s="10"/>
      <c r="I64" s="7"/>
    </row>
    <row r="65" spans="1:9" ht="12.75">
      <c r="A65" s="1"/>
      <c r="B65" s="1"/>
      <c r="C65" s="1"/>
      <c r="D65" s="1"/>
      <c r="E65" s="1"/>
      <c r="F65" s="1"/>
      <c r="G65" s="15"/>
      <c r="H65" s="10"/>
      <c r="I65" s="15"/>
    </row>
    <row r="66" spans="1:9" ht="13.5" thickBot="1">
      <c r="A66" s="2" t="s">
        <v>167</v>
      </c>
      <c r="B66" s="1"/>
      <c r="C66" s="1"/>
      <c r="D66" s="1"/>
      <c r="E66" s="1"/>
      <c r="F66" s="16" t="s">
        <v>0</v>
      </c>
      <c r="G66" s="45">
        <f>+G47+G54+G63</f>
        <v>120533</v>
      </c>
      <c r="H66" s="47"/>
      <c r="I66" s="45">
        <f>+I47+I54+I63</f>
        <v>135858</v>
      </c>
    </row>
    <row r="67" spans="1:9" ht="12.75">
      <c r="A67" s="1"/>
      <c r="B67" s="1"/>
      <c r="C67" s="1"/>
      <c r="D67" s="1"/>
      <c r="E67" s="1"/>
      <c r="F67" s="1"/>
      <c r="G67" s="7"/>
      <c r="H67" s="10"/>
      <c r="I67" s="7"/>
    </row>
    <row r="68" spans="1:9" ht="13.5" thickBot="1">
      <c r="A68" s="1" t="s">
        <v>217</v>
      </c>
      <c r="B68" s="1"/>
      <c r="C68" s="1"/>
      <c r="D68" s="1"/>
      <c r="E68" s="1"/>
      <c r="F68" s="1"/>
      <c r="G68" s="46">
        <f>+G45/G40</f>
        <v>0.47747090231629086</v>
      </c>
      <c r="H68" s="14"/>
      <c r="I68" s="46">
        <f>+I45/I40</f>
        <v>0.4844171731489932</v>
      </c>
    </row>
    <row r="69" spans="1:9" ht="12.75">
      <c r="A69" s="1"/>
      <c r="B69" s="1"/>
      <c r="C69" s="1"/>
      <c r="D69" s="1"/>
      <c r="E69" s="1"/>
      <c r="F69" s="1"/>
      <c r="G69" s="1"/>
      <c r="H69" s="11"/>
      <c r="I69" s="1"/>
    </row>
    <row r="70" spans="1:9" ht="12.75">
      <c r="A70" s="1" t="s">
        <v>233</v>
      </c>
      <c r="B70" s="1"/>
      <c r="C70" s="1"/>
      <c r="D70" s="1"/>
      <c r="E70" s="1"/>
      <c r="F70" s="1"/>
      <c r="G70" s="1"/>
      <c r="H70" s="1"/>
      <c r="I70" s="1"/>
    </row>
    <row r="71" spans="1:9" ht="12.75">
      <c r="A71" s="1" t="s">
        <v>0</v>
      </c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1"/>
      <c r="I72" s="7"/>
    </row>
    <row r="73" spans="1:9" ht="12.75">
      <c r="A73" s="1"/>
      <c r="B73" s="1"/>
      <c r="C73" s="1"/>
      <c r="D73" s="1"/>
      <c r="E73" s="1"/>
      <c r="F73" s="1"/>
      <c r="G73" s="1"/>
      <c r="H73" s="11"/>
      <c r="I73" s="7"/>
    </row>
    <row r="74" spans="1:11" ht="12.75">
      <c r="A74" s="1"/>
      <c r="B74" s="1"/>
      <c r="C74" s="1"/>
      <c r="D74" s="1"/>
      <c r="E74" s="1"/>
      <c r="F74" s="1"/>
      <c r="G74" s="1"/>
      <c r="H74" s="11"/>
      <c r="I74" s="7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1"/>
      <c r="I75" s="7"/>
      <c r="J75" s="1"/>
      <c r="K75" s="1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9" ht="12.75">
      <c r="A77" s="1"/>
      <c r="B77" s="1"/>
      <c r="C77" s="1"/>
      <c r="D77" s="1"/>
      <c r="E77" s="1"/>
      <c r="F77" s="1"/>
      <c r="G77" s="1"/>
      <c r="H77" s="11"/>
      <c r="I77" s="7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7:9" ht="12.75">
      <c r="G99" s="1"/>
      <c r="H99" s="11"/>
      <c r="I99" s="7"/>
    </row>
    <row r="100" spans="7:9" ht="12.75">
      <c r="G100" s="1"/>
      <c r="H100" s="11"/>
      <c r="I100" s="7"/>
    </row>
    <row r="101" spans="7:9" ht="12.75">
      <c r="G101" s="1"/>
      <c r="H101" s="11"/>
      <c r="I101" s="7"/>
    </row>
    <row r="102" spans="7:9" ht="12.75">
      <c r="G102" s="1"/>
      <c r="H102" s="11"/>
      <c r="I102" s="7"/>
    </row>
    <row r="103" spans="7:9" ht="12.75">
      <c r="G103" s="1"/>
      <c r="H103" s="11"/>
      <c r="I103" s="7"/>
    </row>
    <row r="104" spans="7:9" ht="12.75">
      <c r="G104" s="1"/>
      <c r="H104" s="1"/>
      <c r="I104" s="7"/>
    </row>
    <row r="105" spans="7:9" ht="12.75">
      <c r="G105" s="1"/>
      <c r="H105" s="1"/>
      <c r="I105" s="7"/>
    </row>
    <row r="106" spans="7:9" ht="12.75">
      <c r="G106" s="1"/>
      <c r="H106" s="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ht="12.75">
      <c r="I170" s="21"/>
    </row>
    <row r="171" ht="12.75">
      <c r="I171" s="21"/>
    </row>
    <row r="172" ht="12.75">
      <c r="I172" s="21"/>
    </row>
    <row r="173" ht="12.75">
      <c r="I173" s="21"/>
    </row>
    <row r="174" ht="12.75">
      <c r="I174" s="21"/>
    </row>
    <row r="175" ht="12.75">
      <c r="I175" s="21"/>
    </row>
    <row r="176" ht="12.75">
      <c r="I176" s="21"/>
    </row>
    <row r="177" ht="12.75">
      <c r="I177" s="21"/>
    </row>
    <row r="178" ht="12.75">
      <c r="I178" s="21"/>
    </row>
    <row r="179" ht="12.75">
      <c r="I179" s="21"/>
    </row>
    <row r="180" ht="12.75">
      <c r="I180" s="21"/>
    </row>
    <row r="181" ht="12.75">
      <c r="I181" s="21"/>
    </row>
    <row r="182" ht="12.75">
      <c r="I182" s="21"/>
    </row>
    <row r="183" ht="12.75">
      <c r="I183" s="21"/>
    </row>
    <row r="184" ht="12.75">
      <c r="I184" s="21"/>
    </row>
    <row r="185" ht="12.75">
      <c r="I185" s="21"/>
    </row>
    <row r="186" ht="12.75">
      <c r="I186" s="21"/>
    </row>
    <row r="187" ht="12.75">
      <c r="I187" s="21"/>
    </row>
    <row r="188" ht="12.75">
      <c r="I188" s="21"/>
    </row>
  </sheetData>
  <printOptions/>
  <pageMargins left="0.43" right="0.48" top="0.34" bottom="0.21" header="0.5" footer="0.21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selection activeCell="I15" sqref="I15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301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5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337</v>
      </c>
      <c r="H7" s="35"/>
      <c r="I7" s="3" t="s">
        <v>337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86</v>
      </c>
      <c r="H8" s="35"/>
      <c r="I8" s="3" t="s">
        <v>86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7">
        <v>39355</v>
      </c>
      <c r="H9" s="36"/>
      <c r="I9" s="17">
        <v>38990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5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189</v>
      </c>
      <c r="B13" s="1"/>
      <c r="C13" s="1"/>
      <c r="D13" s="1"/>
      <c r="E13" s="1"/>
      <c r="G13" s="10">
        <v>-842</v>
      </c>
      <c r="H13" s="10"/>
      <c r="I13" s="10">
        <v>28249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190</v>
      </c>
      <c r="B15" s="1"/>
      <c r="C15" s="1"/>
      <c r="D15" s="1"/>
      <c r="E15" s="1"/>
      <c r="G15" s="10">
        <v>3876</v>
      </c>
      <c r="H15" s="10"/>
      <c r="I15" s="10">
        <v>14475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191</v>
      </c>
      <c r="B17" s="1"/>
      <c r="C17" s="1"/>
      <c r="D17" s="1"/>
      <c r="E17" s="1"/>
      <c r="G17" s="8">
        <v>-11093</v>
      </c>
      <c r="H17" s="10"/>
      <c r="I17" s="8">
        <v>-38807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277</v>
      </c>
      <c r="B19" s="1"/>
      <c r="C19" s="1"/>
      <c r="D19" s="1"/>
      <c r="E19" s="1"/>
      <c r="G19" s="10">
        <f>SUM(G13:G17)</f>
        <v>-8059</v>
      </c>
      <c r="H19" s="10"/>
      <c r="I19" s="10">
        <f>SUM(I13:I17)</f>
        <v>3917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192</v>
      </c>
      <c r="B21" s="1"/>
      <c r="C21" s="1"/>
      <c r="D21" s="1"/>
      <c r="E21" s="1"/>
      <c r="G21" s="10">
        <v>-12</v>
      </c>
      <c r="H21" s="10"/>
      <c r="I21" s="10">
        <v>-324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0"/>
      <c r="H22" s="10"/>
      <c r="I22" s="10"/>
      <c r="J22" s="1"/>
      <c r="K22" s="1"/>
      <c r="L22" s="1"/>
      <c r="M22" s="1"/>
      <c r="N22" s="1"/>
      <c r="O22" s="1"/>
    </row>
    <row r="23" spans="1:15" ht="12.75">
      <c r="A23" s="1" t="s">
        <v>46</v>
      </c>
      <c r="B23" s="1"/>
      <c r="C23" s="1"/>
      <c r="D23" s="1"/>
      <c r="E23" s="1"/>
      <c r="G23" s="10">
        <v>13119</v>
      </c>
      <c r="H23" s="10"/>
      <c r="I23" s="10">
        <v>14063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5"/>
      <c r="H24" s="10"/>
      <c r="I24" s="15"/>
      <c r="J24" s="1"/>
      <c r="K24" s="1"/>
      <c r="L24" s="1"/>
      <c r="M24" s="1"/>
      <c r="N24" s="1"/>
      <c r="O24" s="1"/>
    </row>
    <row r="25" spans="1:15" ht="13.5" thickBot="1">
      <c r="A25" s="1" t="s">
        <v>332</v>
      </c>
      <c r="B25" s="1"/>
      <c r="C25" s="1"/>
      <c r="D25" s="1"/>
      <c r="E25" s="1"/>
      <c r="G25" s="9">
        <f>SUM(G19:G23)</f>
        <v>5048</v>
      </c>
      <c r="H25" s="10"/>
      <c r="I25" s="9">
        <f>SUM(I19:I23)</f>
        <v>17656</v>
      </c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G26" s="1"/>
      <c r="H26" s="1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G27" s="1"/>
      <c r="H27" s="11"/>
      <c r="I27" s="1"/>
      <c r="J27" s="1"/>
      <c r="K27" s="1"/>
      <c r="L27" s="1"/>
      <c r="M27" s="1"/>
      <c r="N27" s="1"/>
      <c r="O27" s="1"/>
    </row>
    <row r="28" spans="1:15" ht="12.75">
      <c r="A28" s="1" t="s">
        <v>47</v>
      </c>
      <c r="B28" s="1"/>
      <c r="C28" s="1"/>
      <c r="D28" s="1"/>
      <c r="E28" s="1"/>
      <c r="G28" s="4"/>
      <c r="H28" s="11"/>
      <c r="I28" s="4"/>
      <c r="J28" s="1"/>
      <c r="K28" s="1"/>
      <c r="L28" s="1"/>
      <c r="M28" s="1"/>
      <c r="N28" s="1"/>
      <c r="O28" s="1"/>
    </row>
    <row r="29" spans="1:15" ht="12.75">
      <c r="A29" s="1" t="s">
        <v>48</v>
      </c>
      <c r="B29" s="1"/>
      <c r="C29" s="1"/>
      <c r="D29" s="1"/>
      <c r="E29" s="1"/>
      <c r="G29" s="5">
        <v>4784</v>
      </c>
      <c r="H29" s="10"/>
      <c r="I29" s="5">
        <v>5712</v>
      </c>
      <c r="J29" s="1"/>
      <c r="K29" s="1"/>
      <c r="L29" s="1"/>
      <c r="M29" s="1"/>
      <c r="N29" s="1"/>
      <c r="O29" s="1"/>
    </row>
    <row r="30" spans="1:15" ht="12.75">
      <c r="A30" s="1" t="s">
        <v>49</v>
      </c>
      <c r="B30" s="1"/>
      <c r="C30" s="1"/>
      <c r="D30" s="1"/>
      <c r="E30" s="1"/>
      <c r="G30" s="5">
        <v>945</v>
      </c>
      <c r="H30" s="10"/>
      <c r="I30" s="5">
        <v>13654</v>
      </c>
      <c r="J30" s="1"/>
      <c r="K30" s="1"/>
      <c r="L30" s="1"/>
      <c r="M30" s="1"/>
      <c r="N30" s="1"/>
      <c r="O30" s="1"/>
    </row>
    <row r="31" spans="1:15" ht="12.75">
      <c r="A31" s="1" t="s">
        <v>50</v>
      </c>
      <c r="B31" s="1"/>
      <c r="C31" s="1"/>
      <c r="D31" s="1"/>
      <c r="E31" s="1"/>
      <c r="G31" s="5">
        <v>-75</v>
      </c>
      <c r="H31" s="10"/>
      <c r="I31" s="5">
        <v>-76</v>
      </c>
      <c r="J31" s="1"/>
      <c r="K31" s="1"/>
      <c r="L31" s="1"/>
      <c r="M31" s="1"/>
      <c r="N31" s="1"/>
      <c r="O31" s="1"/>
    </row>
    <row r="32" spans="1:15" ht="12.75">
      <c r="A32" s="1" t="s">
        <v>138</v>
      </c>
      <c r="B32" s="1"/>
      <c r="C32" s="1"/>
      <c r="D32" s="1"/>
      <c r="E32" s="1"/>
      <c r="G32" s="5">
        <v>0</v>
      </c>
      <c r="H32" s="10"/>
      <c r="I32" s="5">
        <v>-1474</v>
      </c>
      <c r="J32" s="1"/>
      <c r="K32" s="1"/>
      <c r="L32" s="1"/>
      <c r="M32" s="1"/>
      <c r="N32" s="1"/>
      <c r="O32" s="1"/>
    </row>
    <row r="33" spans="1:15" ht="12.75">
      <c r="A33" s="1" t="s">
        <v>230</v>
      </c>
      <c r="B33" s="1"/>
      <c r="C33" s="1"/>
      <c r="D33" s="1"/>
      <c r="E33" s="1"/>
      <c r="G33" s="6">
        <v>-606</v>
      </c>
      <c r="H33" s="10"/>
      <c r="I33" s="6">
        <v>-160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2"/>
      <c r="H34" s="10"/>
      <c r="I34" s="12"/>
      <c r="J34" s="1"/>
      <c r="K34" s="1"/>
      <c r="L34" s="1"/>
      <c r="M34" s="1"/>
      <c r="N34" s="1"/>
      <c r="O34" s="1"/>
    </row>
    <row r="35" spans="1:15" ht="13.5" thickBot="1">
      <c r="A35" s="1"/>
      <c r="B35" s="1"/>
      <c r="C35" s="1"/>
      <c r="D35" s="1"/>
      <c r="E35" s="1"/>
      <c r="G35" s="37">
        <f>SUM(G29:G34)</f>
        <v>5048</v>
      </c>
      <c r="H35" s="10"/>
      <c r="I35" s="37">
        <f>SUM(I29:I34)</f>
        <v>17656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</row>
    <row r="38" spans="1:15" ht="12.75">
      <c r="A38" s="1" t="s">
        <v>139</v>
      </c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</row>
    <row r="39" spans="1:15" ht="12.75">
      <c r="A39" s="1" t="s">
        <v>226</v>
      </c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1"/>
      <c r="H40" s="11"/>
      <c r="I40" s="1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1"/>
  <sheetViews>
    <sheetView workbookViewId="0" topLeftCell="E26">
      <selection activeCell="K41" sqref="K41"/>
    </sheetView>
  </sheetViews>
  <sheetFormatPr defaultColWidth="9.140625" defaultRowHeight="12.75"/>
  <cols>
    <col min="3" max="3" width="10.7109375" style="0" customWidth="1"/>
    <col min="4" max="4" width="9.7109375" style="0" customWidth="1"/>
    <col min="8" max="8" width="11.7109375" style="0" bestFit="1" customWidth="1"/>
    <col min="9" max="11" width="11.57421875" style="0" customWidth="1"/>
  </cols>
  <sheetData>
    <row r="1" ht="12.75">
      <c r="A1" s="2" t="s">
        <v>7</v>
      </c>
    </row>
    <row r="2" ht="12.75">
      <c r="A2" s="2" t="s">
        <v>29</v>
      </c>
    </row>
    <row r="3" ht="12.75">
      <c r="A3" s="2" t="s">
        <v>301</v>
      </c>
    </row>
    <row r="4" spans="1:6" ht="12.75">
      <c r="A4" s="2" t="s">
        <v>6</v>
      </c>
      <c r="B4" s="1"/>
      <c r="C4" s="1"/>
      <c r="D4" s="1"/>
      <c r="E4" s="1"/>
      <c r="F4" s="1"/>
    </row>
    <row r="5" spans="1:10" ht="12.75">
      <c r="A5" s="2"/>
      <c r="B5" s="1"/>
      <c r="C5" s="1"/>
      <c r="D5" s="1"/>
      <c r="E5" s="1" t="s">
        <v>234</v>
      </c>
      <c r="F5" s="1"/>
      <c r="G5" s="1"/>
      <c r="H5" s="1"/>
      <c r="J5" s="57"/>
    </row>
    <row r="6" spans="1:14" ht="12.75">
      <c r="A6" s="1"/>
      <c r="B6" s="1"/>
      <c r="C6" s="1"/>
      <c r="D6" s="1"/>
      <c r="E6" s="19" t="s">
        <v>30</v>
      </c>
      <c r="F6" s="19" t="s">
        <v>31</v>
      </c>
      <c r="G6" s="19" t="s">
        <v>32</v>
      </c>
      <c r="H6" s="19" t="s">
        <v>235</v>
      </c>
      <c r="I6" s="19" t="s">
        <v>33</v>
      </c>
      <c r="J6" s="19" t="s">
        <v>128</v>
      </c>
      <c r="K6" s="19" t="s">
        <v>175</v>
      </c>
      <c r="L6" s="19" t="s">
        <v>177</v>
      </c>
      <c r="M6" s="1"/>
      <c r="N6" s="1"/>
    </row>
    <row r="7" spans="1:14" ht="12.75">
      <c r="A7" s="1"/>
      <c r="B7" s="1"/>
      <c r="C7" s="1"/>
      <c r="D7" s="1"/>
      <c r="E7" s="20" t="s">
        <v>34</v>
      </c>
      <c r="F7" s="20" t="s">
        <v>35</v>
      </c>
      <c r="G7" s="20" t="s">
        <v>36</v>
      </c>
      <c r="H7" s="20" t="s">
        <v>236</v>
      </c>
      <c r="I7" s="20" t="s">
        <v>37</v>
      </c>
      <c r="J7" s="20" t="s">
        <v>129</v>
      </c>
      <c r="K7" s="20" t="s">
        <v>176</v>
      </c>
      <c r="L7" s="20" t="s">
        <v>178</v>
      </c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 t="s">
        <v>221</v>
      </c>
      <c r="B10" s="1"/>
      <c r="C10" s="1"/>
      <c r="D10" s="1"/>
      <c r="E10" s="7">
        <v>51499</v>
      </c>
      <c r="F10" s="7">
        <v>7737</v>
      </c>
      <c r="G10" s="7">
        <v>-398</v>
      </c>
      <c r="H10" s="7">
        <v>0</v>
      </c>
      <c r="I10" s="7">
        <v>-70902</v>
      </c>
      <c r="J10" s="7">
        <v>37011</v>
      </c>
      <c r="K10" s="7">
        <v>8150</v>
      </c>
      <c r="L10" s="7">
        <f>SUM(E10:K10)</f>
        <v>33097</v>
      </c>
      <c r="M10" s="1"/>
      <c r="N10" s="1"/>
    </row>
    <row r="11" spans="1:14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7"/>
      <c r="M11" s="1"/>
      <c r="N11" s="1"/>
    </row>
    <row r="12" spans="1:14" ht="12.75">
      <c r="A12" s="1" t="s">
        <v>133</v>
      </c>
      <c r="B12" s="1"/>
      <c r="C12" s="1"/>
      <c r="D12" s="1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1721</v>
      </c>
      <c r="K12" s="7">
        <v>0</v>
      </c>
      <c r="L12" s="7">
        <f>SUM(E12:K12)</f>
        <v>1721</v>
      </c>
      <c r="M12" s="1"/>
      <c r="N12" s="1"/>
    </row>
    <row r="13" spans="1:14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7"/>
      <c r="M13" s="1"/>
      <c r="N13" s="1"/>
    </row>
    <row r="14" spans="1:14" ht="12.75">
      <c r="A14" s="1" t="s">
        <v>229</v>
      </c>
      <c r="B14" s="1"/>
      <c r="C14" s="1"/>
      <c r="D14" s="1"/>
      <c r="E14" s="7">
        <v>567</v>
      </c>
      <c r="F14" s="7">
        <v>0</v>
      </c>
      <c r="G14" s="7">
        <v>0</v>
      </c>
      <c r="H14" s="7">
        <v>0</v>
      </c>
      <c r="I14" s="7">
        <v>0</v>
      </c>
      <c r="J14" s="7">
        <v>-567</v>
      </c>
      <c r="K14" s="7">
        <v>0</v>
      </c>
      <c r="L14" s="7">
        <f>SUM(E14:K14)</f>
        <v>0</v>
      </c>
      <c r="M14" s="1"/>
      <c r="N14" s="1"/>
    </row>
    <row r="15" spans="1:14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7"/>
      <c r="M15" s="1"/>
      <c r="N15" s="1"/>
    </row>
    <row r="16" spans="1:14" ht="12.75">
      <c r="A16" s="1" t="s">
        <v>326</v>
      </c>
      <c r="B16" s="1"/>
      <c r="C16" s="1"/>
      <c r="D16" s="1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-247</v>
      </c>
      <c r="L16" s="7">
        <f>SUM(E16:K16)</f>
        <v>-247</v>
      </c>
      <c r="M16" s="1"/>
      <c r="N16" s="1"/>
    </row>
    <row r="17" spans="1:14" ht="12.75">
      <c r="A17" s="1"/>
      <c r="B17" s="1"/>
      <c r="C17" s="1"/>
      <c r="D17" s="1"/>
      <c r="E17" s="7"/>
      <c r="F17" s="7"/>
      <c r="G17" s="7"/>
      <c r="H17" s="7"/>
      <c r="I17" s="7"/>
      <c r="J17" s="7"/>
      <c r="K17" s="7"/>
      <c r="L17" s="7"/>
      <c r="M17" s="1"/>
      <c r="N17" s="1"/>
    </row>
    <row r="18" spans="1:14" ht="12.75">
      <c r="A18" s="1" t="s">
        <v>179</v>
      </c>
      <c r="B18" s="1"/>
      <c r="C18" s="1"/>
      <c r="D18" s="1"/>
      <c r="E18" s="7"/>
      <c r="F18" s="7"/>
      <c r="G18" s="7"/>
      <c r="H18" s="7"/>
      <c r="I18" s="7"/>
      <c r="J18" s="7"/>
      <c r="K18" s="7"/>
      <c r="L18" s="7"/>
      <c r="M18" s="1"/>
      <c r="N18" s="1"/>
    </row>
    <row r="19" spans="1:14" ht="12.75">
      <c r="A19" s="1" t="s">
        <v>180</v>
      </c>
      <c r="B19" s="1"/>
      <c r="C19" s="1"/>
      <c r="D19" s="1"/>
      <c r="E19" s="7">
        <v>0</v>
      </c>
      <c r="F19" s="7">
        <v>0</v>
      </c>
      <c r="G19" s="7">
        <v>-356</v>
      </c>
      <c r="H19" s="7">
        <v>0</v>
      </c>
      <c r="I19" s="7">
        <v>0</v>
      </c>
      <c r="J19" s="7">
        <v>0</v>
      </c>
      <c r="K19" s="7">
        <v>0</v>
      </c>
      <c r="L19" s="7">
        <f>SUM(E19:K19)</f>
        <v>-356</v>
      </c>
      <c r="M19" s="1"/>
      <c r="N19" s="1"/>
    </row>
    <row r="20" spans="1:14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7"/>
      <c r="M20" s="1"/>
      <c r="N20" s="1"/>
    </row>
    <row r="21" spans="1:14" ht="12.75">
      <c r="A21" s="1" t="s">
        <v>134</v>
      </c>
      <c r="B21" s="1"/>
      <c r="C21" s="1"/>
      <c r="D21" s="1"/>
      <c r="E21" s="7">
        <v>0</v>
      </c>
      <c r="F21" s="7">
        <v>0</v>
      </c>
      <c r="G21" s="7">
        <v>0</v>
      </c>
      <c r="H21" s="7">
        <v>0</v>
      </c>
      <c r="I21" s="7">
        <v>-1704</v>
      </c>
      <c r="J21" s="7">
        <v>0</v>
      </c>
      <c r="K21" s="7">
        <v>0</v>
      </c>
      <c r="L21" s="7">
        <f>SUM(E21:K21)</f>
        <v>-1704</v>
      </c>
      <c r="M21" s="1"/>
      <c r="N21" s="1"/>
    </row>
    <row r="22" spans="1:14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7"/>
      <c r="M22" s="1"/>
      <c r="N22" s="1"/>
    </row>
    <row r="23" spans="1:14" ht="12.75">
      <c r="A23" s="1" t="s">
        <v>132</v>
      </c>
      <c r="B23" s="1"/>
      <c r="C23" s="1"/>
      <c r="D23" s="1"/>
      <c r="E23" s="8">
        <v>0</v>
      </c>
      <c r="F23" s="8">
        <v>0</v>
      </c>
      <c r="G23" s="8">
        <v>0</v>
      </c>
      <c r="H23" s="8">
        <v>0</v>
      </c>
      <c r="I23" s="8">
        <v>252</v>
      </c>
      <c r="J23" s="8">
        <v>0</v>
      </c>
      <c r="K23" s="8">
        <v>21</v>
      </c>
      <c r="L23" s="8">
        <f>SUM(E23:K23)</f>
        <v>273</v>
      </c>
      <c r="M23" s="1"/>
      <c r="N23" s="1"/>
    </row>
    <row r="24" spans="1:14" ht="12.75">
      <c r="A24" s="1"/>
      <c r="B24" s="1"/>
      <c r="C24" s="1"/>
      <c r="D24" s="1"/>
      <c r="E24" s="7"/>
      <c r="F24" s="7"/>
      <c r="G24" s="7"/>
      <c r="H24" s="7"/>
      <c r="I24" s="7"/>
      <c r="J24" s="7"/>
      <c r="K24" s="7"/>
      <c r="L24" s="7"/>
      <c r="M24" s="1"/>
      <c r="N24" s="1"/>
    </row>
    <row r="25" spans="1:14" ht="13.5" thickBot="1">
      <c r="A25" s="1" t="s">
        <v>305</v>
      </c>
      <c r="B25" s="1"/>
      <c r="C25" s="1"/>
      <c r="D25" s="1"/>
      <c r="E25" s="9">
        <f aca="true" t="shared" si="0" ref="E25:L25">SUM(E10:E23)</f>
        <v>52066</v>
      </c>
      <c r="F25" s="9">
        <f t="shared" si="0"/>
        <v>7737</v>
      </c>
      <c r="G25" s="9">
        <f t="shared" si="0"/>
        <v>-754</v>
      </c>
      <c r="H25" s="9">
        <f t="shared" si="0"/>
        <v>0</v>
      </c>
      <c r="I25" s="9">
        <f t="shared" si="0"/>
        <v>-72354</v>
      </c>
      <c r="J25" s="9">
        <f>SUM(J10:J23)</f>
        <v>38165</v>
      </c>
      <c r="K25" s="9">
        <f t="shared" si="0"/>
        <v>7924</v>
      </c>
      <c r="L25" s="9">
        <f t="shared" si="0"/>
        <v>32784</v>
      </c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 t="s">
        <v>143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213</v>
      </c>
      <c r="B29" s="1"/>
      <c r="C29" s="1"/>
      <c r="D29" s="1"/>
      <c r="E29" s="7">
        <v>51195</v>
      </c>
      <c r="F29" s="7">
        <v>7737</v>
      </c>
      <c r="G29" s="7">
        <v>-6</v>
      </c>
      <c r="H29" s="7">
        <v>374</v>
      </c>
      <c r="I29" s="7">
        <v>-73650</v>
      </c>
      <c r="J29" s="7">
        <v>35147</v>
      </c>
      <c r="K29" s="7">
        <v>1865</v>
      </c>
      <c r="L29" s="7">
        <f>SUM(E29:K29)</f>
        <v>22662</v>
      </c>
      <c r="M29" s="1"/>
      <c r="N29" s="1"/>
    </row>
    <row r="30" spans="1:14" ht="12.75">
      <c r="A30" s="1" t="s">
        <v>216</v>
      </c>
      <c r="B30" s="1"/>
      <c r="C30" s="1"/>
      <c r="D30" s="1"/>
      <c r="E30" s="8">
        <v>0</v>
      </c>
      <c r="F30" s="8">
        <v>0</v>
      </c>
      <c r="G30" s="8">
        <v>0</v>
      </c>
      <c r="H30" s="8">
        <v>-374</v>
      </c>
      <c r="I30" s="65">
        <v>374</v>
      </c>
      <c r="J30" s="8">
        <v>0</v>
      </c>
      <c r="K30" s="8">
        <v>0</v>
      </c>
      <c r="L30" s="8">
        <f>SUM(E30:K30)</f>
        <v>0</v>
      </c>
      <c r="M30" s="1"/>
      <c r="N30" s="1"/>
    </row>
    <row r="31" spans="1:14" ht="12.75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 t="s">
        <v>214</v>
      </c>
      <c r="B32" s="1"/>
      <c r="C32" s="1"/>
      <c r="D32" s="1"/>
      <c r="E32" s="7">
        <v>51195</v>
      </c>
      <c r="F32" s="7">
        <v>7737</v>
      </c>
      <c r="G32" s="7">
        <v>-6</v>
      </c>
      <c r="H32" s="7">
        <f>+H29+H30</f>
        <v>0</v>
      </c>
      <c r="I32" s="7">
        <f>+I29+I30</f>
        <v>-73276</v>
      </c>
      <c r="J32" s="7">
        <v>35147</v>
      </c>
      <c r="K32" s="7">
        <v>1865</v>
      </c>
      <c r="L32" s="7">
        <f>SUM(E32:K32)</f>
        <v>22662</v>
      </c>
      <c r="M32" s="1"/>
      <c r="N32" s="1"/>
    </row>
    <row r="33" spans="1:14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"/>
      <c r="N33" s="1"/>
    </row>
    <row r="34" spans="1:14" ht="12.75">
      <c r="A34" s="1" t="s">
        <v>133</v>
      </c>
      <c r="B34" s="1"/>
      <c r="C34" s="1"/>
      <c r="D34" s="1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1620</v>
      </c>
      <c r="K34" s="7">
        <v>0</v>
      </c>
      <c r="L34" s="7">
        <f>SUM(E34:K34)</f>
        <v>1620</v>
      </c>
      <c r="M34" s="1"/>
      <c r="N34" s="1"/>
    </row>
    <row r="35" spans="1:14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"/>
      <c r="N35" s="1"/>
    </row>
    <row r="36" spans="1:14" ht="12.75">
      <c r="A36" s="1" t="s">
        <v>229</v>
      </c>
      <c r="B36" s="1"/>
      <c r="C36" s="1"/>
      <c r="D36" s="1"/>
      <c r="E36" s="7">
        <v>304</v>
      </c>
      <c r="F36" s="7">
        <v>0</v>
      </c>
      <c r="G36" s="7">
        <v>0</v>
      </c>
      <c r="H36" s="7">
        <v>0</v>
      </c>
      <c r="I36" s="7">
        <v>0</v>
      </c>
      <c r="J36" s="7">
        <v>-304</v>
      </c>
      <c r="K36" s="7">
        <v>0</v>
      </c>
      <c r="L36" s="7">
        <f>SUM(E36:K36)</f>
        <v>0</v>
      </c>
      <c r="M36" s="1"/>
      <c r="N36" s="1"/>
    </row>
    <row r="37" spans="1:14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"/>
      <c r="N37" s="1"/>
    </row>
    <row r="38" spans="1:14" ht="12.75">
      <c r="A38" s="1" t="s">
        <v>179</v>
      </c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"/>
      <c r="N38" s="1"/>
    </row>
    <row r="39" spans="1:14" ht="12.75">
      <c r="A39" s="1" t="s">
        <v>180</v>
      </c>
      <c r="B39" s="1"/>
      <c r="C39" s="1"/>
      <c r="D39" s="1"/>
      <c r="E39" s="7">
        <v>0</v>
      </c>
      <c r="F39" s="7">
        <v>0</v>
      </c>
      <c r="G39" s="7">
        <v>-289</v>
      </c>
      <c r="H39" s="7">
        <v>0</v>
      </c>
      <c r="I39" s="7">
        <v>0</v>
      </c>
      <c r="J39" s="7">
        <v>0</v>
      </c>
      <c r="K39" s="7">
        <v>0</v>
      </c>
      <c r="L39" s="7">
        <f>SUM(E39:K39)</f>
        <v>-289</v>
      </c>
      <c r="M39" s="1"/>
      <c r="N39" s="1"/>
    </row>
    <row r="40" spans="1:14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"/>
      <c r="N40" s="1"/>
    </row>
    <row r="41" spans="1:14" ht="12.75">
      <c r="A41" s="1" t="s">
        <v>134</v>
      </c>
      <c r="B41" s="1"/>
      <c r="C41" s="1"/>
      <c r="D41" s="1"/>
      <c r="E41" s="7">
        <v>0</v>
      </c>
      <c r="F41" s="7">
        <v>0</v>
      </c>
      <c r="G41" s="7">
        <v>0</v>
      </c>
      <c r="H41" s="7">
        <v>0</v>
      </c>
      <c r="I41" s="7">
        <v>-1691</v>
      </c>
      <c r="J41" s="7">
        <v>0</v>
      </c>
      <c r="K41" s="7">
        <v>0</v>
      </c>
      <c r="L41" s="7">
        <f>SUM(E41:K41)</f>
        <v>-1691</v>
      </c>
      <c r="M41" s="1"/>
      <c r="N41" s="1"/>
    </row>
    <row r="42" spans="1:14" ht="12.75">
      <c r="A42" s="1"/>
      <c r="B42" s="1"/>
      <c r="C42" s="1"/>
      <c r="D42" s="1"/>
      <c r="E42" s="7"/>
      <c r="F42" s="7"/>
      <c r="G42" s="7"/>
      <c r="H42" s="7"/>
      <c r="I42" s="7"/>
      <c r="J42" s="7"/>
      <c r="K42" s="7"/>
      <c r="L42" s="7"/>
      <c r="M42" s="1"/>
      <c r="N42" s="1"/>
    </row>
    <row r="43" spans="1:14" ht="12.75">
      <c r="A43" s="1" t="s">
        <v>132</v>
      </c>
      <c r="B43" s="1"/>
      <c r="C43" s="1"/>
      <c r="D43" s="1"/>
      <c r="E43" s="8">
        <v>0</v>
      </c>
      <c r="F43" s="8">
        <v>0</v>
      </c>
      <c r="G43" s="8">
        <v>0</v>
      </c>
      <c r="H43" s="8">
        <v>0</v>
      </c>
      <c r="I43" s="8">
        <v>5643</v>
      </c>
      <c r="J43" s="8">
        <v>0</v>
      </c>
      <c r="K43" s="8">
        <v>7155</v>
      </c>
      <c r="L43" s="8">
        <f>SUM(E43:K43)</f>
        <v>12798</v>
      </c>
      <c r="M43" s="1"/>
      <c r="N43" s="1"/>
    </row>
    <row r="44" spans="1:14" ht="12.75">
      <c r="A44" s="1"/>
      <c r="B44" s="1"/>
      <c r="C44" s="1"/>
      <c r="D44" s="1"/>
      <c r="E44" s="7"/>
      <c r="F44" s="7"/>
      <c r="G44" s="7"/>
      <c r="H44" s="7"/>
      <c r="I44" s="7"/>
      <c r="J44" s="7"/>
      <c r="K44" s="7"/>
      <c r="L44" s="7"/>
      <c r="M44" s="1"/>
      <c r="N44" s="1"/>
    </row>
    <row r="45" spans="1:14" ht="13.5" thickBot="1">
      <c r="A45" s="1" t="s">
        <v>306</v>
      </c>
      <c r="B45" s="1"/>
      <c r="C45" s="1"/>
      <c r="D45" s="1"/>
      <c r="E45" s="9">
        <f aca="true" t="shared" si="1" ref="E45:L45">SUM(E32:E43)</f>
        <v>51499</v>
      </c>
      <c r="F45" s="9">
        <f t="shared" si="1"/>
        <v>7737</v>
      </c>
      <c r="G45" s="9">
        <f t="shared" si="1"/>
        <v>-295</v>
      </c>
      <c r="H45" s="9">
        <f t="shared" si="1"/>
        <v>0</v>
      </c>
      <c r="I45" s="9">
        <f t="shared" si="1"/>
        <v>-69324</v>
      </c>
      <c r="J45" s="9">
        <f t="shared" si="1"/>
        <v>36463</v>
      </c>
      <c r="K45" s="9">
        <f t="shared" si="1"/>
        <v>9020</v>
      </c>
      <c r="L45" s="9">
        <f t="shared" si="1"/>
        <v>35100</v>
      </c>
      <c r="M45" s="1"/>
      <c r="N45" s="1"/>
    </row>
    <row r="46" spans="1:14" ht="12.75">
      <c r="A46" s="1" t="s"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1" ht="12.75">
      <c r="A47" s="1"/>
      <c r="B47" s="1"/>
      <c r="C47" s="1"/>
      <c r="D47" s="1"/>
      <c r="E47" s="1"/>
      <c r="F47" s="1"/>
      <c r="G47" s="11"/>
      <c r="H47" s="11"/>
      <c r="I47" s="7"/>
      <c r="J47" s="7"/>
      <c r="K47" s="7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</sheetData>
  <printOptions/>
  <pageMargins left="0.37" right="0.33" top="1" bottom="1" header="0.5" footer="0.5"/>
  <pageSetup fitToHeight="1" fitToWidth="1" horizontalDpi="300" verticalDpi="3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3"/>
  <sheetViews>
    <sheetView workbookViewId="0" topLeftCell="A1">
      <selection activeCell="G269" sqref="G269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0.7109375" style="0" customWidth="1"/>
    <col min="7" max="7" width="11.7109375" style="0" customWidth="1"/>
    <col min="9" max="10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300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93</v>
      </c>
      <c r="B6" s="2" t="s">
        <v>193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94</v>
      </c>
      <c r="B8" s="2" t="s">
        <v>52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245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246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248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247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249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250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251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252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231</v>
      </c>
      <c r="C19" s="1" t="s">
        <v>232</v>
      </c>
      <c r="D19" s="1"/>
      <c r="E19" s="1"/>
      <c r="F19" s="1"/>
      <c r="G19" s="1"/>
      <c r="H19" s="1"/>
      <c r="I19" s="1"/>
      <c r="J19" s="1"/>
      <c r="K19" s="1"/>
    </row>
    <row r="20" spans="1:11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 t="s">
        <v>278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 t="s">
        <v>279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 t="s">
        <v>95</v>
      </c>
      <c r="B24" s="2" t="s">
        <v>87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228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 t="s">
        <v>96</v>
      </c>
      <c r="B27" s="2" t="s">
        <v>77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78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97</v>
      </c>
      <c r="B30" s="2" t="s">
        <v>89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253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327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331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98</v>
      </c>
      <c r="B35" s="2" t="s">
        <v>88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254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 t="s">
        <v>99</v>
      </c>
      <c r="B38" s="2" t="s">
        <v>59</v>
      </c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319</v>
      </c>
      <c r="I39" s="1"/>
      <c r="J39" s="1"/>
      <c r="K39" s="1"/>
    </row>
    <row r="40" spans="1:11" ht="12.75">
      <c r="A40" s="2" t="s">
        <v>0</v>
      </c>
      <c r="B40" s="1" t="s">
        <v>349</v>
      </c>
      <c r="I40" s="1"/>
      <c r="J40" s="1"/>
      <c r="K40" s="1"/>
    </row>
    <row r="41" spans="1:11" ht="12.75">
      <c r="A41" s="2"/>
      <c r="B41" s="1" t="s">
        <v>320</v>
      </c>
      <c r="I41" s="1"/>
      <c r="J41" s="1"/>
      <c r="K41" s="1"/>
    </row>
    <row r="42" spans="1:11" ht="12.75">
      <c r="A42" s="2"/>
      <c r="B42" s="1" t="s">
        <v>328</v>
      </c>
      <c r="I42" s="1"/>
      <c r="J42" s="1"/>
      <c r="K42" s="1"/>
    </row>
    <row r="43" spans="1:11" ht="12.75">
      <c r="A43" s="2"/>
      <c r="I43" s="1"/>
      <c r="J43" s="1"/>
      <c r="K43" s="1"/>
    </row>
    <row r="44" spans="1:11" ht="12.75">
      <c r="A44" s="2" t="s">
        <v>100</v>
      </c>
      <c r="B44" s="2" t="s">
        <v>90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 t="s">
        <v>91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 t="s">
        <v>101</v>
      </c>
      <c r="B47" s="2" t="s">
        <v>74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 t="s">
        <v>316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/>
      <c r="D49" s="1"/>
      <c r="G49" s="32"/>
      <c r="H49" s="19" t="s">
        <v>0</v>
      </c>
      <c r="I49" s="19" t="s">
        <v>0</v>
      </c>
      <c r="J49" s="1"/>
      <c r="K49" s="1"/>
    </row>
    <row r="50" spans="1:11" ht="12.75">
      <c r="A50" s="2"/>
      <c r="C50" s="1"/>
      <c r="D50" s="10"/>
      <c r="F50" s="28" t="s">
        <v>274</v>
      </c>
      <c r="G50" s="76"/>
      <c r="H50" s="28" t="s">
        <v>0</v>
      </c>
      <c r="I50" s="28" t="s">
        <v>318</v>
      </c>
      <c r="J50" s="76"/>
      <c r="K50" s="1"/>
    </row>
    <row r="51" spans="1:11" ht="12.75">
      <c r="A51" s="2"/>
      <c r="C51" s="1"/>
      <c r="D51" s="10"/>
      <c r="E51" s="10"/>
      <c r="F51" s="54" t="s">
        <v>317</v>
      </c>
      <c r="G51" s="54" t="s">
        <v>313</v>
      </c>
      <c r="H51" s="28" t="s">
        <v>0</v>
      </c>
      <c r="I51" s="54" t="s">
        <v>317</v>
      </c>
      <c r="J51" s="54" t="s">
        <v>313</v>
      </c>
      <c r="K51" s="1"/>
    </row>
    <row r="52" spans="1:11" ht="12.75">
      <c r="A52" s="2"/>
      <c r="C52" s="1"/>
      <c r="D52" s="10"/>
      <c r="E52" s="10"/>
      <c r="F52" s="19" t="s">
        <v>6</v>
      </c>
      <c r="G52" s="19" t="s">
        <v>6</v>
      </c>
      <c r="H52" s="28" t="s">
        <v>0</v>
      </c>
      <c r="I52" s="19" t="s">
        <v>6</v>
      </c>
      <c r="J52" s="19" t="s">
        <v>6</v>
      </c>
      <c r="K52" s="1"/>
    </row>
    <row r="53" spans="1:11" ht="12.75">
      <c r="A53" s="2"/>
      <c r="B53" s="2" t="s">
        <v>194</v>
      </c>
      <c r="C53" s="1"/>
      <c r="D53" s="1"/>
      <c r="E53" s="1"/>
      <c r="G53" s="19" t="s">
        <v>0</v>
      </c>
      <c r="H53" s="19" t="s">
        <v>0</v>
      </c>
      <c r="I53" s="10"/>
      <c r="J53" s="1"/>
      <c r="K53" s="1"/>
    </row>
    <row r="54" spans="1:11" ht="12.75">
      <c r="A54" s="2"/>
      <c r="B54" s="2" t="s">
        <v>195</v>
      </c>
      <c r="C54" s="1"/>
      <c r="D54" s="1"/>
      <c r="E54" s="1"/>
      <c r="F54" s="19"/>
      <c r="G54" s="19"/>
      <c r="H54" s="19"/>
      <c r="I54" s="10"/>
      <c r="J54" s="1"/>
      <c r="K54" s="1"/>
    </row>
    <row r="55" spans="1:11" ht="12.75">
      <c r="A55" s="2"/>
      <c r="B55" s="1" t="s">
        <v>83</v>
      </c>
      <c r="C55" s="1"/>
      <c r="D55" s="1"/>
      <c r="E55" s="1"/>
      <c r="F55" s="7">
        <v>12004</v>
      </c>
      <c r="G55" s="77">
        <v>12658</v>
      </c>
      <c r="H55" s="19"/>
      <c r="I55" s="7">
        <v>36565</v>
      </c>
      <c r="J55" s="7">
        <v>36217</v>
      </c>
      <c r="K55" s="1"/>
    </row>
    <row r="56" spans="1:11" ht="12.75">
      <c r="A56" s="2"/>
      <c r="B56" s="1" t="s">
        <v>82</v>
      </c>
      <c r="C56" s="1"/>
      <c r="D56" s="1"/>
      <c r="E56" s="1"/>
      <c r="F56" s="7">
        <v>6484</v>
      </c>
      <c r="G56" s="77">
        <v>4277</v>
      </c>
      <c r="H56" s="19"/>
      <c r="I56" s="7">
        <v>16778</v>
      </c>
      <c r="J56" s="7">
        <v>10528</v>
      </c>
      <c r="K56" s="1"/>
    </row>
    <row r="57" spans="1:11" ht="12.75">
      <c r="A57" s="2"/>
      <c r="B57" s="1" t="s">
        <v>84</v>
      </c>
      <c r="C57" s="1"/>
      <c r="D57" s="1"/>
      <c r="E57" s="1"/>
      <c r="F57" s="8">
        <v>60</v>
      </c>
      <c r="G57" s="78">
        <v>140</v>
      </c>
      <c r="H57" s="19"/>
      <c r="I57" s="8">
        <v>180</v>
      </c>
      <c r="J57" s="8">
        <v>260</v>
      </c>
      <c r="K57" s="1"/>
    </row>
    <row r="58" spans="1:11" ht="12.75">
      <c r="A58" s="2"/>
      <c r="B58" s="1" t="s">
        <v>0</v>
      </c>
      <c r="C58" s="1"/>
      <c r="D58" s="1"/>
      <c r="E58" s="1"/>
      <c r="F58" s="10">
        <f>SUM(F55:F57)</f>
        <v>18548</v>
      </c>
      <c r="G58" s="10">
        <f>SUM(G55:G57)</f>
        <v>17075</v>
      </c>
      <c r="H58" s="19"/>
      <c r="I58" s="10">
        <f>SUM(I55:I57)</f>
        <v>53523</v>
      </c>
      <c r="J58" s="10">
        <f>SUM(J55:J57)</f>
        <v>47005</v>
      </c>
      <c r="K58" s="1"/>
    </row>
    <row r="59" spans="1:11" ht="12.75">
      <c r="A59" s="2"/>
      <c r="B59" s="1" t="s">
        <v>85</v>
      </c>
      <c r="C59" s="1"/>
      <c r="D59" s="10"/>
      <c r="E59" s="10"/>
      <c r="F59" s="8">
        <v>-60</v>
      </c>
      <c r="G59" s="8">
        <v>-1393</v>
      </c>
      <c r="H59" s="19"/>
      <c r="I59" s="8">
        <v>-180</v>
      </c>
      <c r="J59" s="8">
        <v>-4281</v>
      </c>
      <c r="K59" s="1"/>
    </row>
    <row r="60" spans="1:11" ht="12.75">
      <c r="A60" s="2"/>
      <c r="B60" s="1" t="s">
        <v>275</v>
      </c>
      <c r="C60" s="1"/>
      <c r="D60" s="10"/>
      <c r="E60" s="10"/>
      <c r="F60" s="10">
        <f>+F58+F59</f>
        <v>18488</v>
      </c>
      <c r="G60" s="10">
        <f>+G58+G59</f>
        <v>15682</v>
      </c>
      <c r="H60" s="19"/>
      <c r="I60" s="10">
        <f>+I58+I59</f>
        <v>53343</v>
      </c>
      <c r="J60" s="10">
        <f>+J58+J59</f>
        <v>42724</v>
      </c>
      <c r="K60" s="1"/>
    </row>
    <row r="61" spans="1:11" ht="12.75">
      <c r="A61" s="2"/>
      <c r="B61" s="1" t="s">
        <v>276</v>
      </c>
      <c r="C61" s="1"/>
      <c r="D61" s="10"/>
      <c r="E61" s="10"/>
      <c r="F61" s="8">
        <v>0</v>
      </c>
      <c r="G61" s="8">
        <v>7540</v>
      </c>
      <c r="H61" s="19"/>
      <c r="I61" s="8">
        <v>0</v>
      </c>
      <c r="J61" s="8">
        <v>29379</v>
      </c>
      <c r="K61" s="1"/>
    </row>
    <row r="62" spans="1:11" ht="12.75">
      <c r="A62" s="2"/>
      <c r="B62" s="1"/>
      <c r="C62" s="1"/>
      <c r="D62" s="10"/>
      <c r="E62" s="10"/>
      <c r="F62" s="10"/>
      <c r="G62" s="10"/>
      <c r="H62" s="19"/>
      <c r="I62" s="10"/>
      <c r="J62" s="10"/>
      <c r="K62" s="1"/>
    </row>
    <row r="63" spans="1:11" ht="13.5" thickBot="1">
      <c r="A63" s="2"/>
      <c r="B63" s="1" t="s">
        <v>38</v>
      </c>
      <c r="C63" s="1"/>
      <c r="D63" s="10"/>
      <c r="E63" s="10"/>
      <c r="F63" s="9">
        <f>+F60+F61</f>
        <v>18488</v>
      </c>
      <c r="G63" s="9">
        <f>+G60+G61</f>
        <v>23222</v>
      </c>
      <c r="H63" s="19"/>
      <c r="I63" s="9">
        <f>+I60+I61</f>
        <v>53343</v>
      </c>
      <c r="J63" s="9">
        <f>+J60+J61</f>
        <v>72103</v>
      </c>
      <c r="K63" s="1"/>
    </row>
    <row r="64" spans="1:11" ht="12.75">
      <c r="A64" s="2"/>
      <c r="J64" s="1"/>
      <c r="K64" s="1"/>
    </row>
    <row r="65" spans="1:11" ht="12.75">
      <c r="A65" s="2"/>
      <c r="B65" s="2" t="s">
        <v>196</v>
      </c>
      <c r="C65" s="1"/>
      <c r="D65" s="1"/>
      <c r="E65" s="1"/>
      <c r="J65" s="1"/>
      <c r="K65" s="1"/>
    </row>
    <row r="66" spans="1:11" ht="12.75">
      <c r="A66" s="2"/>
      <c r="B66" s="2" t="s">
        <v>197</v>
      </c>
      <c r="C66" s="1"/>
      <c r="D66" s="1"/>
      <c r="E66" s="1"/>
      <c r="F66" s="19"/>
      <c r="G66" s="19"/>
      <c r="I66" s="19"/>
      <c r="J66" s="1"/>
      <c r="K66" s="1"/>
    </row>
    <row r="67" spans="1:11" ht="12.75">
      <c r="A67" s="2"/>
      <c r="B67" s="1" t="s">
        <v>83</v>
      </c>
      <c r="C67" s="1"/>
      <c r="D67" s="1"/>
      <c r="E67" s="1"/>
      <c r="F67" s="7">
        <v>1039</v>
      </c>
      <c r="G67" s="7">
        <v>572</v>
      </c>
      <c r="I67" s="7">
        <v>1934</v>
      </c>
      <c r="J67" s="7">
        <v>1110</v>
      </c>
      <c r="K67" s="1"/>
    </row>
    <row r="68" spans="1:11" ht="12.75">
      <c r="A68" s="2"/>
      <c r="B68" s="1" t="s">
        <v>82</v>
      </c>
      <c r="C68" s="1"/>
      <c r="D68" s="1"/>
      <c r="E68" s="1"/>
      <c r="F68" s="7">
        <v>193</v>
      </c>
      <c r="G68" s="7">
        <v>399</v>
      </c>
      <c r="I68" s="7">
        <v>2223</v>
      </c>
      <c r="J68" s="7">
        <v>669</v>
      </c>
      <c r="K68" s="1"/>
    </row>
    <row r="69" spans="1:11" ht="12.75">
      <c r="A69" s="2"/>
      <c r="B69" s="1" t="s">
        <v>84</v>
      </c>
      <c r="C69" s="1"/>
      <c r="D69" s="1"/>
      <c r="E69" s="1"/>
      <c r="F69" s="8">
        <v>68</v>
      </c>
      <c r="G69" s="8">
        <v>10593</v>
      </c>
      <c r="I69" s="8">
        <v>-400</v>
      </c>
      <c r="J69" s="8">
        <v>10155</v>
      </c>
      <c r="K69" s="1"/>
    </row>
    <row r="70" spans="1:11" ht="12.75">
      <c r="A70" s="2"/>
      <c r="B70" s="1" t="s">
        <v>275</v>
      </c>
      <c r="C70" s="1"/>
      <c r="D70" s="1"/>
      <c r="E70" s="1"/>
      <c r="F70" s="10">
        <f>SUM(F67:F69)</f>
        <v>1300</v>
      </c>
      <c r="G70" s="10">
        <f>SUM(G67:G69)</f>
        <v>11564</v>
      </c>
      <c r="I70" s="10">
        <f>SUM(I67:I69)</f>
        <v>3757</v>
      </c>
      <c r="J70" s="10">
        <f>SUM(J67:J69)</f>
        <v>11934</v>
      </c>
      <c r="K70" s="1"/>
    </row>
    <row r="71" spans="1:11" ht="12.75">
      <c r="A71" s="2"/>
      <c r="B71" s="1" t="s">
        <v>276</v>
      </c>
      <c r="C71" s="1"/>
      <c r="D71" s="1"/>
      <c r="E71" s="1"/>
      <c r="F71" s="8">
        <v>0</v>
      </c>
      <c r="G71" s="8">
        <v>1457</v>
      </c>
      <c r="H71" s="76"/>
      <c r="I71" s="8">
        <v>0</v>
      </c>
      <c r="J71" s="8">
        <v>5733</v>
      </c>
      <c r="K71" s="1"/>
    </row>
    <row r="72" spans="1:11" ht="12.75">
      <c r="A72" s="2"/>
      <c r="B72" s="1"/>
      <c r="C72" s="1"/>
      <c r="D72" s="1"/>
      <c r="E72" s="1"/>
      <c r="F72" s="10"/>
      <c r="G72" s="10"/>
      <c r="H72" s="76"/>
      <c r="I72" s="10"/>
      <c r="J72" s="10"/>
      <c r="K72" s="1"/>
    </row>
    <row r="73" spans="1:11" ht="13.5" thickBot="1">
      <c r="A73" s="2"/>
      <c r="B73" s="1" t="s">
        <v>38</v>
      </c>
      <c r="C73" s="1"/>
      <c r="D73" s="1"/>
      <c r="E73" s="1"/>
      <c r="F73" s="9">
        <f>+F70+F71</f>
        <v>1300</v>
      </c>
      <c r="G73" s="9">
        <f>+G70+G71</f>
        <v>13021</v>
      </c>
      <c r="H73" s="76"/>
      <c r="I73" s="9">
        <f>+I70+I71</f>
        <v>3757</v>
      </c>
      <c r="J73" s="9">
        <f>+J70+J71</f>
        <v>17667</v>
      </c>
      <c r="K73" s="1"/>
    </row>
    <row r="74" spans="1:11" ht="12.75">
      <c r="A74" s="2"/>
      <c r="B74" s="1"/>
      <c r="C74" s="1"/>
      <c r="D74" s="1"/>
      <c r="E74" s="1"/>
      <c r="F74" s="10"/>
      <c r="G74" s="10"/>
      <c r="I74" s="10"/>
      <c r="J74" s="10"/>
      <c r="K74" s="1"/>
    </row>
    <row r="75" spans="1:11" ht="12.75">
      <c r="A75" s="2" t="s">
        <v>102</v>
      </c>
      <c r="B75" s="2" t="s">
        <v>92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 t="s">
        <v>323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1" t="s">
        <v>324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 t="s">
        <v>103</v>
      </c>
      <c r="B79" s="2" t="s">
        <v>76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130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 t="s">
        <v>0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 t="s">
        <v>104</v>
      </c>
      <c r="B82" s="2" t="s">
        <v>57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1" t="s">
        <v>342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" t="s">
        <v>343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2" t="s">
        <v>0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105</v>
      </c>
      <c r="B86" s="2" t="s">
        <v>171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 t="s">
        <v>255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1" t="s">
        <v>256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1" t="s">
        <v>257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/>
      <c r="B90" s="1" t="s">
        <v>315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1" t="s">
        <v>198</v>
      </c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1"/>
      <c r="C94" s="1"/>
      <c r="D94" s="1"/>
      <c r="E94" s="1"/>
      <c r="F94" s="1" t="s">
        <v>0</v>
      </c>
      <c r="G94" s="19" t="s">
        <v>312</v>
      </c>
      <c r="I94" s="1"/>
      <c r="J94" s="1"/>
      <c r="K94" s="1"/>
    </row>
    <row r="95" spans="1:11" ht="12.75">
      <c r="A95" s="2"/>
      <c r="B95" s="1"/>
      <c r="C95" s="1"/>
      <c r="D95" s="1"/>
      <c r="E95" s="1"/>
      <c r="G95" s="55" t="s">
        <v>314</v>
      </c>
      <c r="I95" s="1"/>
      <c r="J95" s="1"/>
      <c r="K95" s="1"/>
    </row>
    <row r="96" spans="1:11" ht="12.75">
      <c r="A96" s="2"/>
      <c r="C96" s="1"/>
      <c r="D96" s="1"/>
      <c r="E96" s="1"/>
      <c r="G96" s="19" t="s">
        <v>6</v>
      </c>
      <c r="I96" s="1"/>
      <c r="J96" s="1"/>
      <c r="K96" s="1"/>
    </row>
    <row r="97" spans="1:11" ht="13.5" thickBot="1">
      <c r="A97" s="2"/>
      <c r="B97" s="1" t="s">
        <v>25</v>
      </c>
      <c r="C97" s="1"/>
      <c r="D97" s="1"/>
      <c r="E97" s="1"/>
      <c r="G97" s="9">
        <v>29379</v>
      </c>
      <c r="I97" s="1"/>
      <c r="J97" s="1"/>
      <c r="K97" s="1"/>
    </row>
    <row r="98" spans="1:11" ht="12.75">
      <c r="A98" s="2"/>
      <c r="B98" s="1"/>
      <c r="C98" s="1"/>
      <c r="D98" s="1"/>
      <c r="E98" s="1"/>
      <c r="G98" s="1"/>
      <c r="I98" s="1"/>
      <c r="J98" s="1"/>
      <c r="K98" s="1"/>
    </row>
    <row r="99" spans="1:11" ht="12.75">
      <c r="A99" s="2"/>
      <c r="B99" s="1" t="s">
        <v>199</v>
      </c>
      <c r="C99" s="1"/>
      <c r="D99" s="1"/>
      <c r="E99" s="1"/>
      <c r="G99" s="7">
        <v>4765</v>
      </c>
      <c r="I99" s="1"/>
      <c r="J99" s="1"/>
      <c r="K99" s="1"/>
    </row>
    <row r="100" spans="1:11" ht="12.75">
      <c r="A100" s="2"/>
      <c r="B100" s="1" t="s">
        <v>53</v>
      </c>
      <c r="C100" s="1"/>
      <c r="D100" s="1"/>
      <c r="E100" s="1"/>
      <c r="G100" s="7">
        <v>-237</v>
      </c>
      <c r="I100" s="1"/>
      <c r="J100" s="1"/>
      <c r="K100" s="1"/>
    </row>
    <row r="101" spans="1:11" ht="13.5" thickBot="1">
      <c r="A101" s="2"/>
      <c r="B101" s="1" t="s">
        <v>200</v>
      </c>
      <c r="C101" s="1"/>
      <c r="D101" s="1"/>
      <c r="E101" s="1"/>
      <c r="G101" s="56">
        <f>+G99+G100</f>
        <v>4528</v>
      </c>
      <c r="I101" s="1"/>
      <c r="J101" s="1"/>
      <c r="K101" s="1"/>
    </row>
    <row r="102" spans="1:11" ht="12.75">
      <c r="A102" s="2"/>
      <c r="B102" s="1"/>
      <c r="C102" s="1"/>
      <c r="D102" s="1"/>
      <c r="E102" s="1"/>
      <c r="F102" s="1"/>
      <c r="G102" s="1"/>
      <c r="I102" s="1"/>
      <c r="J102" s="1"/>
      <c r="K102" s="1"/>
    </row>
    <row r="103" spans="1:11" ht="12.75">
      <c r="A103" s="2" t="s">
        <v>170</v>
      </c>
      <c r="B103" s="2" t="s">
        <v>70</v>
      </c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 t="s">
        <v>296</v>
      </c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 t="s">
        <v>280</v>
      </c>
      <c r="B106" s="2" t="s">
        <v>281</v>
      </c>
      <c r="C106" s="2"/>
      <c r="D106" s="2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 t="s">
        <v>311</v>
      </c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 t="s">
        <v>286</v>
      </c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28"/>
      <c r="G109" s="19" t="s">
        <v>321</v>
      </c>
      <c r="H109" s="28" t="s">
        <v>0</v>
      </c>
      <c r="J109" s="76"/>
      <c r="K109" s="1"/>
    </row>
    <row r="110" spans="1:11" ht="12.75">
      <c r="A110" s="1"/>
      <c r="B110" s="1"/>
      <c r="C110" s="1"/>
      <c r="D110" s="1"/>
      <c r="E110" s="1"/>
      <c r="G110" s="54" t="s">
        <v>317</v>
      </c>
      <c r="H110" s="28" t="s">
        <v>0</v>
      </c>
      <c r="J110" s="54"/>
      <c r="K110" s="1"/>
    </row>
    <row r="111" spans="1:11" ht="12.75">
      <c r="A111" s="1"/>
      <c r="B111" s="1"/>
      <c r="C111" s="1"/>
      <c r="D111" s="1"/>
      <c r="E111" s="1"/>
      <c r="G111" s="19" t="s">
        <v>6</v>
      </c>
      <c r="H111" s="28" t="s">
        <v>0</v>
      </c>
      <c r="J111" s="19"/>
      <c r="K111" s="1"/>
    </row>
    <row r="112" spans="1:11" ht="12.75">
      <c r="A112" s="1"/>
      <c r="B112" s="1" t="s">
        <v>297</v>
      </c>
      <c r="C112" s="1"/>
      <c r="D112" s="1"/>
      <c r="E112" s="1"/>
      <c r="G112" s="19"/>
      <c r="H112" s="28"/>
      <c r="J112" s="19"/>
      <c r="K112" s="1"/>
    </row>
    <row r="113" spans="1:11" ht="12.75">
      <c r="A113" s="1"/>
      <c r="B113" s="1" t="s">
        <v>282</v>
      </c>
      <c r="C113" s="1"/>
      <c r="D113" s="1"/>
      <c r="E113" s="1"/>
      <c r="G113" s="27">
        <v>2480</v>
      </c>
      <c r="H113" s="28"/>
      <c r="J113" s="27"/>
      <c r="K113" s="1"/>
    </row>
    <row r="114" spans="1:11" ht="12.75">
      <c r="A114" s="1"/>
      <c r="B114" s="1"/>
      <c r="C114" s="1"/>
      <c r="D114" s="1"/>
      <c r="E114" s="1"/>
      <c r="G114" s="27"/>
      <c r="H114" s="28"/>
      <c r="J114" s="27"/>
      <c r="K114" s="1"/>
    </row>
    <row r="115" spans="1:11" ht="12.75">
      <c r="A115" s="1"/>
      <c r="B115" s="1" t="s">
        <v>298</v>
      </c>
      <c r="C115" s="1"/>
      <c r="D115" s="1"/>
      <c r="E115" s="1"/>
      <c r="G115" s="27"/>
      <c r="H115" s="28"/>
      <c r="J115" s="27"/>
      <c r="K115" s="1"/>
    </row>
    <row r="116" spans="1:11" ht="12.75">
      <c r="A116" s="1"/>
      <c r="B116" s="1" t="s">
        <v>282</v>
      </c>
      <c r="C116" s="1"/>
      <c r="D116" s="1"/>
      <c r="E116" s="1"/>
      <c r="G116" s="27">
        <v>4287</v>
      </c>
      <c r="H116" s="28"/>
      <c r="J116" s="27"/>
      <c r="K116" s="1"/>
    </row>
    <row r="117" spans="1:11" ht="12.75">
      <c r="A117" s="1" t="s">
        <v>0</v>
      </c>
      <c r="B117" s="1"/>
      <c r="C117" s="1"/>
      <c r="D117" s="1"/>
      <c r="E117" s="1"/>
      <c r="G117" s="7"/>
      <c r="H117" s="1"/>
      <c r="J117" s="7"/>
      <c r="K117" s="1"/>
    </row>
    <row r="118" spans="1:11" ht="12.75">
      <c r="A118" s="1"/>
      <c r="B118" s="1" t="s">
        <v>333</v>
      </c>
      <c r="C118" s="1"/>
      <c r="D118" s="1"/>
      <c r="E118" s="1"/>
      <c r="G118" s="7"/>
      <c r="H118" s="1"/>
      <c r="J118" s="7"/>
      <c r="K118" s="1"/>
    </row>
    <row r="119" spans="1:11" ht="12.75">
      <c r="A119" s="1"/>
      <c r="B119" s="1" t="s">
        <v>334</v>
      </c>
      <c r="C119" s="1"/>
      <c r="D119" s="1"/>
      <c r="E119" s="1"/>
      <c r="G119" s="7">
        <v>76</v>
      </c>
      <c r="H119" s="1"/>
      <c r="J119" s="7"/>
      <c r="K119" s="1"/>
    </row>
    <row r="120" spans="1:11" ht="12.75">
      <c r="A120" s="1"/>
      <c r="B120" s="1"/>
      <c r="C120" s="1"/>
      <c r="D120" s="1"/>
      <c r="E120" s="1"/>
      <c r="G120" s="7"/>
      <c r="H120" s="1"/>
      <c r="J120" s="7"/>
      <c r="K120" s="1"/>
    </row>
    <row r="121" spans="1:11" ht="12.75">
      <c r="A121" s="1"/>
      <c r="B121" s="1" t="s">
        <v>283</v>
      </c>
      <c r="C121" s="1"/>
      <c r="D121" s="1"/>
      <c r="E121" s="1"/>
      <c r="G121" s="7"/>
      <c r="H121" s="1"/>
      <c r="J121" s="7"/>
      <c r="K121" s="1"/>
    </row>
    <row r="122" spans="1:11" ht="12.75">
      <c r="A122" s="1"/>
      <c r="B122" s="1" t="s">
        <v>282</v>
      </c>
      <c r="C122" s="1"/>
      <c r="D122" s="1"/>
      <c r="E122" s="1"/>
      <c r="G122" s="7">
        <v>90</v>
      </c>
      <c r="H122" s="1"/>
      <c r="J122" s="7"/>
      <c r="K122" s="1"/>
    </row>
    <row r="123" spans="1:11" ht="12.75">
      <c r="A123" s="1"/>
      <c r="B123" s="1"/>
      <c r="C123" s="1"/>
      <c r="D123" s="1"/>
      <c r="E123" s="1"/>
      <c r="G123" s="7"/>
      <c r="H123" s="1"/>
      <c r="J123" s="7"/>
      <c r="K123" s="1"/>
    </row>
    <row r="124" spans="1:11" ht="12.75">
      <c r="A124" s="1"/>
      <c r="B124" s="1" t="s">
        <v>284</v>
      </c>
      <c r="C124" s="1"/>
      <c r="D124" s="1"/>
      <c r="E124" s="1"/>
      <c r="G124" s="7"/>
      <c r="H124" s="1"/>
      <c r="J124" s="7"/>
      <c r="K124" s="1"/>
    </row>
    <row r="125" spans="1:11" ht="12.75">
      <c r="A125" s="1"/>
      <c r="B125" s="1" t="s">
        <v>282</v>
      </c>
      <c r="C125" s="1"/>
      <c r="D125" s="1"/>
      <c r="E125" s="1"/>
      <c r="G125" s="7">
        <v>135</v>
      </c>
      <c r="H125" s="1"/>
      <c r="J125" s="79"/>
      <c r="K125" s="1"/>
    </row>
    <row r="126" spans="1:11" ht="12.75">
      <c r="A126" s="1"/>
      <c r="B126" s="1"/>
      <c r="C126" s="1"/>
      <c r="D126" s="1"/>
      <c r="E126" s="1"/>
      <c r="G126" s="7"/>
      <c r="H126" s="1"/>
      <c r="J126" s="7"/>
      <c r="K126" s="1"/>
    </row>
    <row r="127" spans="1:11" ht="12.75">
      <c r="A127" s="1"/>
      <c r="B127" s="1" t="s">
        <v>285</v>
      </c>
      <c r="C127" s="1"/>
      <c r="D127" s="1"/>
      <c r="E127" s="1"/>
      <c r="G127" s="7"/>
      <c r="H127" s="1"/>
      <c r="J127" s="7"/>
      <c r="K127" s="1"/>
    </row>
    <row r="128" spans="1:11" ht="12.75">
      <c r="A128" s="1"/>
      <c r="B128" s="1" t="s">
        <v>289</v>
      </c>
      <c r="C128" s="1"/>
      <c r="D128" s="1"/>
      <c r="E128" s="1"/>
      <c r="G128" s="7">
        <v>17</v>
      </c>
      <c r="H128" s="1"/>
      <c r="J128" s="7"/>
      <c r="K128" s="1"/>
    </row>
    <row r="129" spans="1:11" ht="12.75">
      <c r="A129" s="1"/>
      <c r="B129" s="1"/>
      <c r="C129" s="1"/>
      <c r="D129" s="1"/>
      <c r="E129" s="1"/>
      <c r="F129" s="7"/>
      <c r="G129" s="1"/>
      <c r="H129" s="1"/>
      <c r="I129" s="7"/>
      <c r="J129" s="7"/>
      <c r="K129" s="1"/>
    </row>
    <row r="130" spans="1:11" ht="12.75">
      <c r="A130" s="1"/>
      <c r="B130" s="1" t="s">
        <v>287</v>
      </c>
      <c r="C130" s="1"/>
      <c r="D130" s="1"/>
      <c r="E130" s="1"/>
      <c r="F130" s="7"/>
      <c r="G130" s="1"/>
      <c r="H130" s="1"/>
      <c r="I130" s="7"/>
      <c r="J130" s="7"/>
      <c r="K130" s="1"/>
    </row>
    <row r="131" spans="1:11" ht="12.75">
      <c r="A131" s="1"/>
      <c r="B131" s="1" t="s">
        <v>288</v>
      </c>
      <c r="C131" s="1"/>
      <c r="D131" s="1"/>
      <c r="E131" s="1"/>
      <c r="F131" s="7"/>
      <c r="G131" s="1"/>
      <c r="H131" s="1"/>
      <c r="I131" s="7"/>
      <c r="J131" s="7"/>
      <c r="K131" s="1"/>
    </row>
    <row r="132" spans="1:11" ht="12.75">
      <c r="A132" s="1"/>
      <c r="B132" s="1"/>
      <c r="C132" s="1"/>
      <c r="D132" s="1"/>
      <c r="E132" s="1"/>
      <c r="F132" s="7"/>
      <c r="G132" s="1"/>
      <c r="H132" s="1"/>
      <c r="I132" s="7"/>
      <c r="J132" s="7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 t="s">
        <v>106</v>
      </c>
      <c r="B134" s="2" t="s">
        <v>141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2" t="s">
        <v>140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 t="s">
        <v>107</v>
      </c>
      <c r="B137" s="2" t="s">
        <v>53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C138" s="1"/>
      <c r="D138" s="1"/>
      <c r="E138" s="1"/>
      <c r="F138" s="19">
        <v>2007</v>
      </c>
      <c r="G138" s="19">
        <v>2006</v>
      </c>
      <c r="H138" s="1"/>
      <c r="I138" s="1"/>
      <c r="J138" s="1"/>
      <c r="K138" s="1"/>
    </row>
    <row r="139" spans="1:11" ht="12.75">
      <c r="A139" s="2"/>
      <c r="C139" s="1"/>
      <c r="D139" s="1"/>
      <c r="E139" s="1"/>
      <c r="F139" s="19" t="s">
        <v>6</v>
      </c>
      <c r="G139" s="19" t="s">
        <v>6</v>
      </c>
      <c r="H139" s="1"/>
      <c r="I139" s="1"/>
      <c r="J139" s="1"/>
      <c r="K139" s="1"/>
    </row>
    <row r="140" spans="1:11" ht="12.75">
      <c r="A140" s="2"/>
      <c r="B140" s="1" t="s">
        <v>125</v>
      </c>
      <c r="C140" s="1"/>
      <c r="D140" s="1"/>
      <c r="E140" s="1"/>
      <c r="F140" s="7">
        <v>205</v>
      </c>
      <c r="G140" s="7">
        <v>0</v>
      </c>
      <c r="H140" s="1"/>
      <c r="I140" s="1"/>
      <c r="J140" s="1"/>
      <c r="K140" s="1"/>
    </row>
    <row r="141" spans="1:11" ht="12.75">
      <c r="A141" s="2"/>
      <c r="B141" s="1" t="s">
        <v>329</v>
      </c>
      <c r="C141" s="1"/>
      <c r="D141" s="1"/>
      <c r="E141" s="1"/>
      <c r="F141" s="7">
        <v>46</v>
      </c>
      <c r="G141" s="7">
        <v>0</v>
      </c>
      <c r="H141" s="1"/>
      <c r="I141" s="1"/>
      <c r="J141" s="1"/>
      <c r="K141" s="1"/>
    </row>
    <row r="142" spans="1:11" ht="12.75">
      <c r="A142" s="2"/>
      <c r="B142" s="1" t="s">
        <v>124</v>
      </c>
      <c r="C142" s="1"/>
      <c r="D142" s="1"/>
      <c r="E142" s="1"/>
      <c r="F142" s="7">
        <v>-9</v>
      </c>
      <c r="G142" s="7">
        <v>-9</v>
      </c>
      <c r="H142" s="1"/>
      <c r="I142" s="1"/>
      <c r="J142" s="1"/>
      <c r="K142" s="1"/>
    </row>
    <row r="143" spans="1:11" ht="12.75">
      <c r="A143" s="2"/>
      <c r="B143" s="2"/>
      <c r="C143" s="1"/>
      <c r="D143" s="1"/>
      <c r="E143" s="1"/>
      <c r="F143" s="15"/>
      <c r="G143" s="15"/>
      <c r="H143" s="1"/>
      <c r="I143" s="1"/>
      <c r="J143" s="1"/>
      <c r="K143" s="1"/>
    </row>
    <row r="144" spans="1:11" ht="12.75">
      <c r="A144" s="2"/>
      <c r="B144" s="2"/>
      <c r="C144" s="1"/>
      <c r="D144" s="1"/>
      <c r="E144" s="1"/>
      <c r="F144" s="8">
        <f>SUM(F140:F142)</f>
        <v>242</v>
      </c>
      <c r="G144" s="8">
        <f>+G140+G142</f>
        <v>-9</v>
      </c>
      <c r="H144" s="1"/>
      <c r="I144" s="1"/>
      <c r="J144" s="1"/>
      <c r="K144" s="1"/>
    </row>
    <row r="145" spans="1:11" ht="12.75">
      <c r="A145" s="2"/>
      <c r="B145" s="2"/>
      <c r="C145" s="1"/>
      <c r="D145" s="1"/>
      <c r="E145" s="1"/>
      <c r="F145" s="10"/>
      <c r="G145" s="10"/>
      <c r="H145" s="1"/>
      <c r="I145" s="1"/>
      <c r="J145" s="1"/>
      <c r="K145" s="1"/>
    </row>
    <row r="146" spans="1:11" ht="12.75">
      <c r="A146" s="2"/>
      <c r="B146" s="1" t="s">
        <v>330</v>
      </c>
      <c r="C146" s="1"/>
      <c r="D146" s="1"/>
      <c r="E146" s="1"/>
      <c r="F146" s="10"/>
      <c r="G146" s="10"/>
      <c r="H146" s="1"/>
      <c r="I146" s="1"/>
      <c r="J146" s="1"/>
      <c r="K146" s="1"/>
    </row>
    <row r="147" spans="1:11" ht="12.75">
      <c r="A147" s="2"/>
      <c r="B147" s="1" t="s">
        <v>258</v>
      </c>
      <c r="C147" s="1"/>
      <c r="D147" s="1"/>
      <c r="E147" s="1"/>
      <c r="F147" s="10"/>
      <c r="G147" s="10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 t="s">
        <v>108</v>
      </c>
      <c r="B149" s="2" t="s">
        <v>54</v>
      </c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 t="s">
        <v>344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 t="s">
        <v>352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 t="s">
        <v>353</v>
      </c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 t="s">
        <v>345</v>
      </c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 t="s">
        <v>354</v>
      </c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 t="s">
        <v>355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 t="s">
        <v>357</v>
      </c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 t="s">
        <v>356</v>
      </c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 t="s">
        <v>358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 t="s">
        <v>0</v>
      </c>
      <c r="C160" s="1"/>
      <c r="D160" s="1" t="s">
        <v>0</v>
      </c>
      <c r="E160" s="1"/>
      <c r="F160" s="1"/>
      <c r="G160" s="1"/>
      <c r="H160" s="1"/>
      <c r="I160" s="1"/>
      <c r="J160" s="1"/>
      <c r="K160" s="1"/>
    </row>
    <row r="161" spans="1:11" ht="12.75">
      <c r="A161" s="2" t="s">
        <v>109</v>
      </c>
      <c r="B161" s="2" t="s">
        <v>55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56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 t="s">
        <v>110</v>
      </c>
      <c r="B164" s="2" t="s">
        <v>58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2"/>
      <c r="B165" s="1" t="s">
        <v>322</v>
      </c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2" t="s">
        <v>111</v>
      </c>
      <c r="B167" s="2" t="s">
        <v>60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1" t="s">
        <v>309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/>
      <c r="C169" s="1"/>
      <c r="F169" s="19" t="s">
        <v>61</v>
      </c>
      <c r="G169" s="19" t="s">
        <v>62</v>
      </c>
      <c r="H169" s="19" t="s">
        <v>38</v>
      </c>
      <c r="I169" s="1"/>
      <c r="J169" s="1"/>
      <c r="K169" s="1"/>
    </row>
    <row r="170" spans="1:11" ht="12.75">
      <c r="A170" s="2"/>
      <c r="E170" s="19"/>
      <c r="F170" s="19" t="s">
        <v>6</v>
      </c>
      <c r="G170" s="19" t="s">
        <v>6</v>
      </c>
      <c r="H170" s="19" t="s">
        <v>6</v>
      </c>
      <c r="I170" s="1"/>
      <c r="J170" s="1"/>
      <c r="K170" s="1"/>
    </row>
    <row r="171" spans="1:11" ht="12.75">
      <c r="A171" s="2"/>
      <c r="B171" s="22" t="s">
        <v>63</v>
      </c>
      <c r="C171" s="22"/>
      <c r="D171" s="23"/>
      <c r="E171" s="19"/>
      <c r="F171" s="19"/>
      <c r="G171" s="19"/>
      <c r="H171" s="19"/>
      <c r="I171" s="1"/>
      <c r="J171" s="1"/>
      <c r="K171" s="1"/>
    </row>
    <row r="172" spans="1:11" ht="12.75">
      <c r="A172" s="2"/>
      <c r="B172" s="1" t="s">
        <v>64</v>
      </c>
      <c r="C172" s="1"/>
      <c r="D172" s="19"/>
      <c r="E172" s="19"/>
      <c r="F172" s="24">
        <v>75</v>
      </c>
      <c r="G172" s="24">
        <v>0</v>
      </c>
      <c r="H172" s="16">
        <f>+F172+G172</f>
        <v>75</v>
      </c>
      <c r="I172" s="1"/>
      <c r="J172" s="1"/>
      <c r="K172" s="1"/>
    </row>
    <row r="173" spans="1:11" ht="12.75">
      <c r="A173" s="2"/>
      <c r="B173" s="1" t="s">
        <v>211</v>
      </c>
      <c r="C173" s="1"/>
      <c r="D173" s="19"/>
      <c r="E173" s="19"/>
      <c r="F173" s="24">
        <v>4</v>
      </c>
      <c r="G173" s="24">
        <v>0</v>
      </c>
      <c r="H173" s="16">
        <f>+F173+G173</f>
        <v>4</v>
      </c>
      <c r="I173" s="1"/>
      <c r="J173" s="1"/>
      <c r="K173" s="1"/>
    </row>
    <row r="174" spans="1:11" ht="12.75">
      <c r="A174" s="2"/>
      <c r="B174" s="1" t="s">
        <v>65</v>
      </c>
      <c r="C174" s="1"/>
      <c r="D174" s="19"/>
      <c r="E174" s="19"/>
      <c r="F174" s="24">
        <v>1660</v>
      </c>
      <c r="G174" s="24">
        <v>0</v>
      </c>
      <c r="H174" s="16">
        <f>+F174+G174</f>
        <v>1660</v>
      </c>
      <c r="I174" s="1"/>
      <c r="J174" s="1"/>
      <c r="K174" s="1"/>
    </row>
    <row r="175" spans="1:11" ht="12.75">
      <c r="A175" s="2"/>
      <c r="B175" s="1" t="s">
        <v>241</v>
      </c>
      <c r="C175" s="1"/>
      <c r="D175" s="19"/>
      <c r="E175" s="19"/>
      <c r="F175" s="24">
        <v>1280</v>
      </c>
      <c r="G175" s="24">
        <v>0</v>
      </c>
      <c r="H175" s="16">
        <f>+F175+G175</f>
        <v>1280</v>
      </c>
      <c r="I175" s="1"/>
      <c r="J175" s="1"/>
      <c r="K175" s="1"/>
    </row>
    <row r="176" spans="1:11" ht="12.75">
      <c r="A176" s="2"/>
      <c r="B176" s="1" t="s">
        <v>66</v>
      </c>
      <c r="C176" s="1"/>
      <c r="D176" s="19"/>
      <c r="E176" s="19"/>
      <c r="F176" s="25">
        <v>202</v>
      </c>
      <c r="G176" s="25">
        <v>0</v>
      </c>
      <c r="H176" s="16">
        <f>+F176+G176</f>
        <v>202</v>
      </c>
      <c r="I176" s="1"/>
      <c r="J176" s="1"/>
      <c r="K176" s="1"/>
    </row>
    <row r="177" spans="1:11" ht="12.75">
      <c r="A177" s="2"/>
      <c r="B177" s="1" t="s">
        <v>0</v>
      </c>
      <c r="C177" s="1"/>
      <c r="D177" s="19"/>
      <c r="E177" s="19"/>
      <c r="F177" s="25">
        <f>SUM(F172:F176)</f>
        <v>3221</v>
      </c>
      <c r="G177" s="25">
        <f>SUM(G172:G176)</f>
        <v>0</v>
      </c>
      <c r="H177" s="26">
        <f>SUM(H172:H176)</f>
        <v>3221</v>
      </c>
      <c r="I177" s="1"/>
      <c r="J177" s="1"/>
      <c r="K177" s="1"/>
    </row>
    <row r="178" spans="1:11" ht="12.75">
      <c r="A178" s="2"/>
      <c r="B178" s="1"/>
      <c r="C178" s="1"/>
      <c r="D178" s="19"/>
      <c r="E178" s="19"/>
      <c r="F178" s="27" t="s">
        <v>0</v>
      </c>
      <c r="G178" s="1"/>
      <c r="H178" s="1"/>
      <c r="I178" s="1"/>
      <c r="J178" s="1"/>
      <c r="K178" s="1"/>
    </row>
    <row r="179" spans="1:11" ht="12.75">
      <c r="A179" s="38"/>
      <c r="B179" s="22" t="s">
        <v>67</v>
      </c>
      <c r="C179" s="22"/>
      <c r="D179" s="23"/>
      <c r="E179" s="19"/>
      <c r="F179" s="27"/>
      <c r="G179" s="1"/>
      <c r="H179" s="1"/>
      <c r="I179" s="1"/>
      <c r="J179" s="1"/>
      <c r="K179" s="1"/>
    </row>
    <row r="180" spans="1:11" ht="12.75">
      <c r="A180" s="38"/>
      <c r="B180" s="1" t="s">
        <v>68</v>
      </c>
      <c r="C180" s="1"/>
      <c r="D180" s="19"/>
      <c r="E180" s="19"/>
      <c r="F180" s="28">
        <v>561</v>
      </c>
      <c r="G180" s="10">
        <v>0</v>
      </c>
      <c r="H180" s="16">
        <f>+F180+G180</f>
        <v>561</v>
      </c>
      <c r="I180" s="1"/>
      <c r="J180" s="1"/>
      <c r="K180" s="1"/>
    </row>
    <row r="181" spans="1:11" ht="12.75">
      <c r="A181" s="2"/>
      <c r="B181" s="1" t="s">
        <v>211</v>
      </c>
      <c r="C181" s="1"/>
      <c r="D181" s="19"/>
      <c r="E181" s="19"/>
      <c r="F181" s="25">
        <v>31</v>
      </c>
      <c r="G181" s="8"/>
      <c r="H181" s="16">
        <f>+F181+G181</f>
        <v>31</v>
      </c>
      <c r="I181" s="1"/>
      <c r="J181" s="1"/>
      <c r="K181" s="1"/>
    </row>
    <row r="182" spans="1:11" ht="12.75">
      <c r="A182" s="2"/>
      <c r="B182" s="1" t="s">
        <v>0</v>
      </c>
      <c r="C182" s="1"/>
      <c r="D182" s="19"/>
      <c r="E182" s="19"/>
      <c r="F182" s="25">
        <f>+F180+F181</f>
        <v>592</v>
      </c>
      <c r="G182" s="25">
        <f>+G180+G181</f>
        <v>0</v>
      </c>
      <c r="H182" s="26">
        <f>+H180+H181</f>
        <v>592</v>
      </c>
      <c r="I182" s="1"/>
      <c r="J182" s="1"/>
      <c r="K182" s="1"/>
    </row>
    <row r="183" spans="1:11" ht="12.75">
      <c r="A183" s="2"/>
      <c r="B183" s="1"/>
      <c r="C183" s="1"/>
      <c r="D183" s="19"/>
      <c r="E183" s="19"/>
      <c r="F183" s="28"/>
      <c r="G183" s="28"/>
      <c r="H183" s="28"/>
      <c r="I183" s="1"/>
      <c r="J183" s="1"/>
      <c r="K183" s="1"/>
    </row>
    <row r="184" spans="1:11" ht="13.5" thickBot="1">
      <c r="A184" s="2"/>
      <c r="B184" s="1" t="s">
        <v>69</v>
      </c>
      <c r="C184" s="1"/>
      <c r="D184" s="19"/>
      <c r="E184" s="19"/>
      <c r="F184" s="29">
        <f>+F177+F182</f>
        <v>3813</v>
      </c>
      <c r="G184" s="29">
        <f>+G177+G182</f>
        <v>0</v>
      </c>
      <c r="H184" s="29">
        <f>+H177+H182</f>
        <v>3813</v>
      </c>
      <c r="I184" s="1"/>
      <c r="J184" s="1"/>
      <c r="K184" s="1"/>
    </row>
    <row r="185" spans="1:11" ht="12.75">
      <c r="A185" s="2"/>
      <c r="B185" s="1"/>
      <c r="C185" s="1"/>
      <c r="F185" s="10"/>
      <c r="G185" s="1"/>
      <c r="H185" s="1"/>
      <c r="I185" s="1"/>
      <c r="J185" s="1"/>
      <c r="K185" s="1"/>
    </row>
    <row r="186" spans="1:11" ht="12.75">
      <c r="A186" s="2" t="s">
        <v>112</v>
      </c>
      <c r="B186" s="2" t="s">
        <v>71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 t="s">
        <v>72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 t="s">
        <v>113</v>
      </c>
      <c r="B189" s="2" t="s">
        <v>73</v>
      </c>
      <c r="C189" s="1"/>
      <c r="D189" s="39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30" t="s">
        <v>325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3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80" t="s">
        <v>144</v>
      </c>
      <c r="B192" s="1" t="s">
        <v>259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1" t="s">
        <v>351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1" t="s">
        <v>260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/>
      <c r="B195" s="1" t="s">
        <v>261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2"/>
      <c r="B196" s="1" t="s">
        <v>262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1" t="s">
        <v>350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2"/>
      <c r="B198" s="1" t="s">
        <v>299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80" t="s">
        <v>242</v>
      </c>
      <c r="B200" s="1" t="s">
        <v>243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2"/>
      <c r="B201" s="1" t="s">
        <v>244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2"/>
      <c r="B202" s="39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2"/>
      <c r="B203" s="1" t="s">
        <v>145</v>
      </c>
      <c r="C203" s="1" t="s">
        <v>263</v>
      </c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2"/>
      <c r="B204" s="1"/>
      <c r="C204" s="1" t="s">
        <v>264</v>
      </c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2"/>
      <c r="B206" s="1" t="s">
        <v>146</v>
      </c>
      <c r="C206" s="1" t="s">
        <v>147</v>
      </c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2"/>
      <c r="B208" s="1" t="s">
        <v>148</v>
      </c>
      <c r="C208" s="1" t="s">
        <v>265</v>
      </c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2"/>
      <c r="B209" s="1"/>
      <c r="C209" s="1" t="s">
        <v>266</v>
      </c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2"/>
      <c r="B211" s="1" t="s">
        <v>149</v>
      </c>
      <c r="C211" s="1" t="s">
        <v>150</v>
      </c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2"/>
      <c r="B213" s="1" t="s">
        <v>151</v>
      </c>
      <c r="C213" s="1" t="s">
        <v>152</v>
      </c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 t="s">
        <v>267</v>
      </c>
      <c r="C215" s="1"/>
      <c r="D215" s="1"/>
      <c r="E215" s="1"/>
      <c r="F215" s="1"/>
      <c r="G215" s="1"/>
      <c r="H215" s="1"/>
      <c r="I215" s="61"/>
      <c r="J215" s="1"/>
      <c r="K215" s="1"/>
    </row>
    <row r="216" spans="1:11" ht="12.75">
      <c r="A216" s="2"/>
      <c r="B216" s="1" t="s">
        <v>268</v>
      </c>
      <c r="C216" s="1"/>
      <c r="D216" s="1"/>
      <c r="E216" s="1"/>
      <c r="F216" s="1"/>
      <c r="G216" s="1"/>
      <c r="H216" s="1"/>
      <c r="I216" s="61"/>
      <c r="J216" s="1"/>
      <c r="K216" s="1"/>
    </row>
    <row r="217" spans="1:11" ht="12.75">
      <c r="A217" s="2"/>
      <c r="B217" s="1" t="s">
        <v>269</v>
      </c>
      <c r="C217" s="1"/>
      <c r="D217" s="1"/>
      <c r="E217" s="1"/>
      <c r="F217" s="1"/>
      <c r="G217" s="1"/>
      <c r="H217" s="1"/>
      <c r="I217" s="61"/>
      <c r="J217" s="1"/>
      <c r="K217" s="1"/>
    </row>
    <row r="218" spans="1:11" ht="12.75">
      <c r="A218" s="2"/>
      <c r="B218" s="1" t="s">
        <v>270</v>
      </c>
      <c r="C218" s="1"/>
      <c r="D218" s="1"/>
      <c r="E218" s="1"/>
      <c r="F218" s="1"/>
      <c r="G218" s="1"/>
      <c r="H218" s="1"/>
      <c r="I218" s="61"/>
      <c r="J218" s="1"/>
      <c r="K218" s="1"/>
    </row>
    <row r="219" spans="1:11" ht="12.75">
      <c r="A219" s="2"/>
      <c r="B219" s="1" t="s">
        <v>271</v>
      </c>
      <c r="C219" s="1"/>
      <c r="D219" s="1"/>
      <c r="E219" s="1"/>
      <c r="F219" s="1"/>
      <c r="G219" s="1"/>
      <c r="H219" s="1"/>
      <c r="I219" s="61"/>
      <c r="J219" s="1"/>
      <c r="K219" s="1"/>
    </row>
    <row r="220" spans="1:11" ht="12.75">
      <c r="A220" s="2"/>
      <c r="B220" s="2"/>
      <c r="C220" s="1"/>
      <c r="D220" s="1"/>
      <c r="E220" s="1"/>
      <c r="F220" s="1"/>
      <c r="G220" s="1"/>
      <c r="H220" s="1"/>
      <c r="I220" s="61"/>
      <c r="J220" s="1"/>
      <c r="K220" s="1"/>
    </row>
    <row r="221" spans="1:11" ht="12.75">
      <c r="A221" s="2"/>
      <c r="B221" s="1" t="s">
        <v>272</v>
      </c>
      <c r="C221" s="1"/>
      <c r="D221" s="1"/>
      <c r="E221" s="1"/>
      <c r="F221" s="1"/>
      <c r="G221" s="1"/>
      <c r="H221" s="1"/>
      <c r="I221" s="61"/>
      <c r="J221" s="1"/>
      <c r="K221" s="1"/>
    </row>
    <row r="222" spans="1:11" ht="12.75">
      <c r="A222" s="2"/>
      <c r="B222" s="1" t="s">
        <v>273</v>
      </c>
      <c r="C222" s="1"/>
      <c r="D222" s="1"/>
      <c r="E222" s="1"/>
      <c r="F222" s="1"/>
      <c r="G222" s="1"/>
      <c r="H222" s="1"/>
      <c r="I222" s="61"/>
      <c r="J222" s="1"/>
      <c r="K222" s="1"/>
    </row>
    <row r="223" spans="1:11" ht="12.75">
      <c r="A223" s="2"/>
      <c r="B223" s="62"/>
      <c r="C223" s="61"/>
      <c r="D223" s="61"/>
      <c r="E223" s="61"/>
      <c r="F223" s="61"/>
      <c r="G223" s="61"/>
      <c r="H223" s="61"/>
      <c r="I223" s="61"/>
      <c r="J223" s="1"/>
      <c r="K223" s="1"/>
    </row>
    <row r="224" spans="1:11" ht="12.75">
      <c r="A224" s="34" t="s">
        <v>114</v>
      </c>
      <c r="B224" s="34" t="s">
        <v>75</v>
      </c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1:11" ht="12.75">
      <c r="A225" s="34"/>
      <c r="B225" s="33" t="s">
        <v>347</v>
      </c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1:11" ht="12.75">
      <c r="A226" s="34"/>
      <c r="B226" s="33" t="s">
        <v>346</v>
      </c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ht="12.75">
      <c r="A227" s="34"/>
      <c r="B227" s="33" t="s">
        <v>290</v>
      </c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ht="12.75">
      <c r="A228" s="34"/>
      <c r="B228" s="33" t="s">
        <v>348</v>
      </c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1:11" ht="12.75">
      <c r="A229" s="34"/>
      <c r="B229" s="33" t="s">
        <v>341</v>
      </c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ht="12.75">
      <c r="A230" s="34"/>
      <c r="B230" s="33" t="s">
        <v>340</v>
      </c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ht="12.75">
      <c r="A231" s="34"/>
      <c r="B231" s="33" t="s">
        <v>0</v>
      </c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1:11" ht="12.75">
      <c r="A232" s="34" t="s">
        <v>115</v>
      </c>
      <c r="B232" s="34" t="s">
        <v>291</v>
      </c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1:11" ht="12.75">
      <c r="A233" s="34"/>
      <c r="B233" s="33" t="s">
        <v>335</v>
      </c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1" ht="12.75">
      <c r="A234" s="34"/>
      <c r="B234" s="33" t="s">
        <v>336</v>
      </c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ht="12.75">
      <c r="A235" s="34"/>
      <c r="B235" s="33" t="s">
        <v>0</v>
      </c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 ht="12.75">
      <c r="A236" s="2" t="s">
        <v>116</v>
      </c>
      <c r="B236" s="2" t="s">
        <v>79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2"/>
      <c r="B237" s="1" t="s">
        <v>293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2"/>
      <c r="B238" s="1" t="s">
        <v>294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2"/>
      <c r="B239" s="1" t="s">
        <v>295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2" t="s">
        <v>117</v>
      </c>
      <c r="B241" s="2" t="s">
        <v>80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2"/>
      <c r="B242" s="1" t="s">
        <v>136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2" t="s">
        <v>118</v>
      </c>
      <c r="B244" s="2" t="s">
        <v>81</v>
      </c>
      <c r="I244" s="1"/>
      <c r="J244" s="1"/>
      <c r="K244" s="1"/>
    </row>
    <row r="245" spans="1:11" ht="12.75">
      <c r="A245" s="1"/>
      <c r="B245" s="1" t="s">
        <v>310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2" t="s">
        <v>292</v>
      </c>
      <c r="B247" s="2" t="s">
        <v>119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 thickBot="1">
      <c r="A248" s="2"/>
      <c r="B248" s="38" t="s">
        <v>131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2"/>
      <c r="B249" s="38"/>
      <c r="C249" s="1"/>
      <c r="D249" s="1"/>
      <c r="E249" s="1"/>
      <c r="F249" s="1"/>
      <c r="G249" s="71" t="s">
        <v>339</v>
      </c>
      <c r="H249" s="72"/>
      <c r="I249" s="71" t="s">
        <v>338</v>
      </c>
      <c r="J249" s="72"/>
      <c r="K249" s="1"/>
    </row>
    <row r="250" spans="1:11" ht="13.5" thickBot="1">
      <c r="A250" s="1"/>
      <c r="C250" s="11"/>
      <c r="D250" s="11"/>
      <c r="E250" s="11"/>
      <c r="G250" s="73" t="s">
        <v>307</v>
      </c>
      <c r="H250" s="74" t="s">
        <v>308</v>
      </c>
      <c r="I250" s="73" t="s">
        <v>307</v>
      </c>
      <c r="J250" s="74" t="s">
        <v>308</v>
      </c>
      <c r="K250" s="1"/>
    </row>
    <row r="251" spans="1:11" ht="12.75">
      <c r="A251" s="1"/>
      <c r="B251" s="40" t="s">
        <v>207</v>
      </c>
      <c r="C251" s="11"/>
      <c r="D251" s="11"/>
      <c r="E251" s="11"/>
      <c r="G251" s="41"/>
      <c r="H251" s="41"/>
      <c r="I251" s="41"/>
      <c r="J251" s="41"/>
      <c r="K251" s="1"/>
    </row>
    <row r="252" spans="1:11" ht="12.75">
      <c r="A252" s="1"/>
      <c r="B252" s="11" t="s">
        <v>202</v>
      </c>
      <c r="C252" s="11"/>
      <c r="D252" s="11"/>
      <c r="E252" s="11"/>
      <c r="G252" s="5"/>
      <c r="H252" s="5"/>
      <c r="I252" s="5"/>
      <c r="J252" s="5"/>
      <c r="K252" s="1"/>
    </row>
    <row r="253" spans="1:11" ht="12.75">
      <c r="A253" s="1"/>
      <c r="B253" s="11" t="s">
        <v>237</v>
      </c>
      <c r="C253" s="11"/>
      <c r="D253" s="11"/>
      <c r="E253" s="11"/>
      <c r="G253" s="5">
        <v>188</v>
      </c>
      <c r="H253" s="5">
        <v>4754</v>
      </c>
      <c r="I253" s="5">
        <v>252</v>
      </c>
      <c r="J253" s="5">
        <v>2926</v>
      </c>
      <c r="K253" s="1"/>
    </row>
    <row r="254" spans="1:11" ht="12.75">
      <c r="A254" s="1"/>
      <c r="B254" s="11" t="s">
        <v>208</v>
      </c>
      <c r="C254" s="11"/>
      <c r="D254" s="11"/>
      <c r="E254" s="11"/>
      <c r="G254" s="6">
        <v>30</v>
      </c>
      <c r="H254" s="6">
        <v>41</v>
      </c>
      <c r="I254" s="6">
        <v>88</v>
      </c>
      <c r="J254" s="6">
        <v>120</v>
      </c>
      <c r="K254" s="1"/>
    </row>
    <row r="255" spans="1:11" ht="12.75">
      <c r="A255" s="1"/>
      <c r="B255" s="11"/>
      <c r="C255" s="11"/>
      <c r="D255" s="11"/>
      <c r="E255" s="11"/>
      <c r="G255" s="63"/>
      <c r="H255" s="63"/>
      <c r="I255" s="63"/>
      <c r="J255" s="63"/>
      <c r="K255" s="1"/>
    </row>
    <row r="256" spans="1:11" ht="12.75">
      <c r="A256" s="1"/>
      <c r="B256" s="11" t="s">
        <v>212</v>
      </c>
      <c r="C256" s="11"/>
      <c r="D256" s="11"/>
      <c r="E256" s="11"/>
      <c r="G256" s="5">
        <f>+G253+G254</f>
        <v>218</v>
      </c>
      <c r="H256" s="5">
        <f>+H253+H254</f>
        <v>4795</v>
      </c>
      <c r="I256" s="5">
        <f>+I253+I254</f>
        <v>340</v>
      </c>
      <c r="J256" s="5">
        <f>+J253+J254</f>
        <v>3046</v>
      </c>
      <c r="K256" s="1"/>
    </row>
    <row r="257" spans="1:11" ht="12.75">
      <c r="A257" s="1"/>
      <c r="B257" s="11" t="s">
        <v>203</v>
      </c>
      <c r="C257" s="11"/>
      <c r="D257" s="11"/>
      <c r="E257" s="11"/>
      <c r="G257" s="5">
        <v>0</v>
      </c>
      <c r="H257" s="5">
        <v>811</v>
      </c>
      <c r="I257" s="5">
        <v>0</v>
      </c>
      <c r="J257" s="5">
        <v>2717</v>
      </c>
      <c r="K257" s="1"/>
    </row>
    <row r="258" spans="1:11" ht="12.75">
      <c r="A258" s="1"/>
      <c r="B258" s="11"/>
      <c r="C258" s="11"/>
      <c r="D258" s="11"/>
      <c r="E258" s="11"/>
      <c r="G258" s="64"/>
      <c r="H258" s="68"/>
      <c r="I258" s="64"/>
      <c r="J258" s="68"/>
      <c r="K258" s="1"/>
    </row>
    <row r="259" spans="1:11" ht="13.5" thickBot="1">
      <c r="A259" s="1"/>
      <c r="B259" s="11"/>
      <c r="C259" s="11"/>
      <c r="D259" s="11"/>
      <c r="E259" s="11"/>
      <c r="G259" s="69">
        <f>+G256+G257</f>
        <v>218</v>
      </c>
      <c r="H259" s="70">
        <f>+H256+H257</f>
        <v>5606</v>
      </c>
      <c r="I259" s="69">
        <f>+I256+I257</f>
        <v>340</v>
      </c>
      <c r="J259" s="70">
        <f>+J256+J257</f>
        <v>5763</v>
      </c>
      <c r="K259" s="1"/>
    </row>
    <row r="260" spans="1:11" ht="12.75">
      <c r="A260" s="1"/>
      <c r="B260" s="11"/>
      <c r="C260" s="11"/>
      <c r="D260" s="11"/>
      <c r="E260" s="11"/>
      <c r="G260" s="41"/>
      <c r="H260" s="41"/>
      <c r="I260" s="41"/>
      <c r="J260" s="41"/>
      <c r="K260" s="1"/>
    </row>
    <row r="261" spans="1:11" ht="12.75">
      <c r="A261" s="1"/>
      <c r="B261" s="40" t="s">
        <v>120</v>
      </c>
      <c r="C261" s="11"/>
      <c r="D261" s="11"/>
      <c r="E261" s="11"/>
      <c r="G261" s="41"/>
      <c r="H261" s="41"/>
      <c r="I261" s="41"/>
      <c r="J261" s="41"/>
      <c r="K261" s="1"/>
    </row>
    <row r="262" spans="1:11" ht="12.75">
      <c r="A262" s="1"/>
      <c r="B262" s="11" t="s">
        <v>121</v>
      </c>
      <c r="C262" s="11"/>
      <c r="D262" s="11"/>
      <c r="E262" s="11"/>
      <c r="G262" s="42"/>
      <c r="H262" s="42"/>
      <c r="I262" s="42"/>
      <c r="J262" s="42"/>
      <c r="K262" s="1"/>
    </row>
    <row r="263" spans="1:11" ht="12.75">
      <c r="A263" s="1"/>
      <c r="B263" s="11" t="s">
        <v>142</v>
      </c>
      <c r="C263" s="11"/>
      <c r="D263" s="11"/>
      <c r="E263" s="11"/>
      <c r="G263" s="5">
        <v>52066</v>
      </c>
      <c r="H263" s="5">
        <v>51396</v>
      </c>
      <c r="I263" s="5">
        <v>51777</v>
      </c>
      <c r="J263" s="5">
        <v>51263</v>
      </c>
      <c r="K263" s="1"/>
    </row>
    <row r="264" spans="1:11" ht="12.75">
      <c r="A264" s="1"/>
      <c r="B264" s="1" t="s">
        <v>209</v>
      </c>
      <c r="C264" s="1"/>
      <c r="D264" s="1"/>
      <c r="E264" s="1"/>
      <c r="F264" s="1"/>
      <c r="G264" s="5">
        <v>40088</v>
      </c>
      <c r="H264" s="5">
        <v>40646</v>
      </c>
      <c r="I264" s="5">
        <v>40088</v>
      </c>
      <c r="J264" s="5">
        <v>40646</v>
      </c>
      <c r="K264" s="1"/>
    </row>
    <row r="265" spans="1:11" ht="12.75">
      <c r="A265" s="1"/>
      <c r="B265" s="11"/>
      <c r="C265" s="11"/>
      <c r="D265" s="11"/>
      <c r="E265" s="11"/>
      <c r="G265" s="12"/>
      <c r="H265" s="12"/>
      <c r="I265" s="12"/>
      <c r="J265" s="12"/>
      <c r="K265" s="1"/>
    </row>
    <row r="266" spans="1:11" ht="12.75">
      <c r="A266" s="1"/>
      <c r="B266" s="11"/>
      <c r="C266" s="11"/>
      <c r="D266" s="11"/>
      <c r="E266" s="11"/>
      <c r="G266" s="6">
        <f>+G263+G264</f>
        <v>92154</v>
      </c>
      <c r="H266" s="6">
        <f>+H263+H264</f>
        <v>92042</v>
      </c>
      <c r="I266" s="6">
        <f>+I263+I264</f>
        <v>91865</v>
      </c>
      <c r="J266" s="6">
        <f>+J263+J264</f>
        <v>91909</v>
      </c>
      <c r="K266" s="1"/>
    </row>
    <row r="267" spans="1:11" ht="12.75">
      <c r="A267" s="1"/>
      <c r="B267" s="11"/>
      <c r="C267" s="11"/>
      <c r="D267" s="11"/>
      <c r="E267" s="11"/>
      <c r="G267" s="5"/>
      <c r="H267" s="5"/>
      <c r="I267" s="5"/>
      <c r="J267" s="5"/>
      <c r="K267" s="1"/>
    </row>
    <row r="268" spans="1:11" ht="12.75">
      <c r="A268" s="1"/>
      <c r="B268" s="40" t="s">
        <v>137</v>
      </c>
      <c r="C268" s="11"/>
      <c r="D268" s="11"/>
      <c r="E268" s="11"/>
      <c r="G268" s="41"/>
      <c r="H268" s="41"/>
      <c r="I268" s="41"/>
      <c r="J268" s="41"/>
      <c r="K268" s="1"/>
    </row>
    <row r="269" spans="1:11" ht="12.75">
      <c r="A269" s="1"/>
      <c r="B269" s="11" t="s">
        <v>204</v>
      </c>
      <c r="C269" s="11"/>
      <c r="D269" s="11"/>
      <c r="E269" s="11"/>
      <c r="G269" s="58">
        <f>+G256/G266*100</f>
        <v>0.23656053996570958</v>
      </c>
      <c r="H269" s="58">
        <f>+H256/H266*100</f>
        <v>5.209578236022685</v>
      </c>
      <c r="I269" s="58">
        <f>+I256/I266*100</f>
        <v>0.3701083111086921</v>
      </c>
      <c r="J269" s="58">
        <f>+J256/J266*100</f>
        <v>3.3141476895625024</v>
      </c>
      <c r="K269" s="1"/>
    </row>
    <row r="270" spans="1:11" ht="12.75">
      <c r="A270" s="1"/>
      <c r="B270" s="11" t="s">
        <v>205</v>
      </c>
      <c r="C270" s="11"/>
      <c r="D270" s="11"/>
      <c r="E270" s="11"/>
      <c r="G270" s="58">
        <f>+G257/G266*100</f>
        <v>0</v>
      </c>
      <c r="H270" s="58">
        <f>+H257/H266*100</f>
        <v>0.8811194889289673</v>
      </c>
      <c r="I270" s="58">
        <f>+I257/I266*100</f>
        <v>0</v>
      </c>
      <c r="J270" s="58">
        <f>+J257/J266*100</f>
        <v>2.956184922042455</v>
      </c>
      <c r="K270" s="1"/>
    </row>
    <row r="271" spans="1:11" ht="13.5" thickBot="1">
      <c r="A271" s="1"/>
      <c r="B271" s="60" t="s">
        <v>206</v>
      </c>
      <c r="C271" s="11"/>
      <c r="D271" s="11"/>
      <c r="E271" s="11"/>
      <c r="G271" s="59">
        <f>+G269+G270</f>
        <v>0.23656053996570958</v>
      </c>
      <c r="H271" s="59">
        <f>+H269+H270</f>
        <v>6.090697724951653</v>
      </c>
      <c r="I271" s="59">
        <f>+I269+I270</f>
        <v>0.3701083111086921</v>
      </c>
      <c r="J271" s="59">
        <f>+J269+J270</f>
        <v>6.270332611604958</v>
      </c>
      <c r="K271" s="1"/>
    </row>
    <row r="272" spans="1:11" ht="12.75">
      <c r="A272" s="1"/>
      <c r="B272" s="40"/>
      <c r="C272" s="11"/>
      <c r="D272" s="11"/>
      <c r="E272" s="11"/>
      <c r="G272" s="43"/>
      <c r="H272" s="43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</sheetData>
  <printOptions/>
  <pageMargins left="0.75" right="0.97" top="0.33" bottom="0.3" header="0.3" footer="0.3"/>
  <pageSetup horizontalDpi="600" verticalDpi="600" orientation="portrait" scale="80" r:id="rId1"/>
  <rowBreaks count="3" manualBreakCount="3">
    <brk id="74" max="9" man="1"/>
    <brk id="147" max="9" man="1"/>
    <brk id="2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2007-11-21T04:22:47Z</cp:lastPrinted>
  <dcterms:created xsi:type="dcterms:W3CDTF">1999-11-25T03:32:38Z</dcterms:created>
  <dcterms:modified xsi:type="dcterms:W3CDTF">2007-11-29T08:32:20Z</dcterms:modified>
  <cp:category/>
  <cp:version/>
  <cp:contentType/>
  <cp:contentStatus/>
</cp:coreProperties>
</file>